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470" tabRatio="763" activeTab="9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<sst xmlns="http://schemas.openxmlformats.org/spreadsheetml/2006/main" count="2084" uniqueCount="452">
  <si>
    <t>四川省公安厅交通警察总队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</si>
  <si>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</si>
  <si>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</si>
  <si>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</si>
  <si>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</si>
  <si>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</si>
  <si>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</si>
  <si>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</si>
  <si>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</si>
  <si>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</si>
  <si>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</si>
  <si>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</si>
  <si>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</si>
  <si>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</si>
  <si>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</si>
  <si>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</si>
  <si>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</si>
  <si>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</si>
  <si>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</si>
  <si>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</si>
  <si>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</si>
  <si>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</si>
  <si>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</si>
  <si>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</si>
  <si>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</si>
  <si>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</si>
  <si>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</si>
  <si>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</si>
  <si>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</si>
  <si>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</si>
  <si>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</si>
  <si>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</si>
  <si>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</si>
  <si>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</si>
  <si>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</si>
  <si>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</si>
  <si>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</si>
  <si>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</si>
  <si>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</si>
  <si>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</si>
  <si>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</si>
  <si>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</si>
  <si>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</si>
  <si>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</si>
  <si>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</si>
  <si>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</si>
  <si>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</si>
  <si>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</si>
  <si>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</si>
  <si>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</si>
  <si>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</si>
  <si>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</si>
  <si>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</si>
  <si>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</si>
  <si>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</si>
  <si>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</si>
  <si>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</si>
  <si>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</si>
  <si>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</si>
  <si>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</si>
  <si>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</si>
  <si>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</si>
  <si>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</si>
  <si>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</si>
  <si>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</si>
  <si>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</si>
  <si>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</si>
  <si>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</si>
  <si>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</si>
  <si>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</si>
  <si>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</si>
  <si>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</si>
  <si>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</si>
  <si>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</si>
  <si>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</si>
  <si>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</si>
  <si>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</si>
  <si>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</si>
  <si>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</si>
  <si>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</si>
  <si>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</si>
  <si>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四川省公安厅交通警察总队</t>
  </si>
  <si>
    <t>204</t>
  </si>
  <si>
    <t>02</t>
  </si>
  <si>
    <t>01</t>
  </si>
  <si>
    <t>205301</t>
  </si>
  <si>
    <t xml:space="preserve">    行政运行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</si>
  <si>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</si>
  <si>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</si>
  <si>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</si>
  <si>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</si>
  <si>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</si>
  <si>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</si>
  <si>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</si>
  <si>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</si>
  <si>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</si>
  <si>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</si>
  <si>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</si>
  <si>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</si>
  <si>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</si>
  <si>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</si>
  <si>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</si>
  <si>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</si>
  <si>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 xml:space="preserve">  四川省公安厅交通警察总队财务处</t>
  </si>
  <si>
    <t>205302</t>
  </si>
  <si>
    <t>19</t>
  </si>
  <si>
    <t xml:space="preserve">    信息化建设</t>
  </si>
  <si>
    <t>20</t>
  </si>
  <si>
    <t xml:space="preserve">    执法办案</t>
  </si>
  <si>
    <t xml:space="preserve">  四川省公安厅交通警察总队高速公路支队</t>
  </si>
  <si>
    <t>205303</t>
  </si>
  <si>
    <t>21</t>
  </si>
  <si>
    <t xml:space="preserve">    特别业务</t>
  </si>
  <si>
    <t>99</t>
  </si>
  <si>
    <t xml:space="preserve">    其他公安支出</t>
  </si>
  <si>
    <t>232</t>
  </si>
  <si>
    <t xml:space="preserve">    地方政府一般债券付息支出</t>
  </si>
  <si>
    <t>全额事业单位（在蓉）</t>
  </si>
  <si>
    <t xml:space="preserve">  四川省公安厅机动车安全检测中心</t>
  </si>
  <si>
    <t>50</t>
  </si>
  <si>
    <t>205901</t>
  </si>
  <si>
    <t xml:space="preserve">    事业运行</t>
  </si>
  <si>
    <t>06</t>
  </si>
  <si>
    <t xml:space="preserve">    机关事业单位职业年金缴费支出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</si>
  <si>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</si>
  <si>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</si>
  <si>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</si>
  <si>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</si>
  <si>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</si>
  <si>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</si>
  <si>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</si>
  <si>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</si>
  <si>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</si>
  <si>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</si>
  <si>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</si>
  <si>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</si>
  <si>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</si>
  <si>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</si>
  <si>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</si>
  <si>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</si>
  <si>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</si>
  <si>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</si>
  <si>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</si>
  <si>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</si>
  <si>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</si>
  <si>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</si>
  <si>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</si>
  <si>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</si>
  <si>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</si>
  <si>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</si>
  <si>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</si>
  <si>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</si>
  <si>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</si>
  <si>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</si>
  <si>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</si>
  <si>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</si>
  <si>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</si>
  <si>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</si>
  <si>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</si>
  <si>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</si>
  <si>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</si>
  <si>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</si>
  <si>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</si>
  <si>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</si>
  <si>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</si>
  <si>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</si>
  <si>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</si>
  <si>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</si>
  <si>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</si>
  <si>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</si>
  <si>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</si>
  <si>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</si>
  <si>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</si>
  <si>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</si>
  <si>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</si>
  <si>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</si>
  <si>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</si>
  <si>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</si>
  <si>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</si>
  <si>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</si>
  <si>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</si>
  <si>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</si>
  <si>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</si>
  <si>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</si>
  <si>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</si>
  <si>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</si>
  <si>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</si>
  <si>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</si>
  <si>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</si>
  <si>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</si>
  <si>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</si>
  <si>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</si>
  <si>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</si>
  <si>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</si>
  <si>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</si>
  <si>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</si>
  <si>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</si>
  <si>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</si>
  <si>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</si>
  <si>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</si>
  <si>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</si>
  <si>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</si>
  <si>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</si>
  <si>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</si>
  <si>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</si>
  <si>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</si>
  <si>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</si>
  <si>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</si>
  <si>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</si>
  <si>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07</t>
  </si>
  <si>
    <t xml:space="preserve">      大型修缮</t>
  </si>
  <si>
    <t>04</t>
  </si>
  <si>
    <t xml:space="preserve">      专用材料购置费</t>
  </si>
  <si>
    <t xml:space="preserve">      公务用车购置</t>
  </si>
  <si>
    <t xml:space="preserve">    机关资本性支出（二）</t>
  </si>
  <si>
    <t>504</t>
  </si>
  <si>
    <t xml:space="preserve">      房屋建筑物购建</t>
  </si>
  <si>
    <t xml:space="preserve">      其他资本性支出</t>
  </si>
  <si>
    <t xml:space="preserve">    债务利息及费用支出</t>
  </si>
  <si>
    <t>511</t>
  </si>
  <si>
    <t xml:space="preserve">      国内债务付息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</si>
  <si>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</si>
  <si>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</si>
  <si>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</si>
  <si>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</si>
  <si>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</si>
  <si>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</si>
  <si>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</si>
  <si>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</si>
  <si>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</si>
  <si>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</si>
  <si>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</si>
  <si>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</si>
  <si>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</si>
  <si>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</si>
  <si>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</si>
  <si>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</si>
  <si>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</si>
  <si>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</si>
  <si>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</si>
  <si>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</si>
  <si>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</si>
  <si>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</si>
  <si>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</si>
  <si>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</si>
  <si>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</si>
  <si>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</si>
  <si>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</si>
  <si>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</si>
  <si>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</si>
  <si>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</si>
  <si>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</si>
  <si>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</si>
  <si>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</si>
  <si>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</si>
  <si>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</si>
  <si>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</si>
  <si>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</si>
  <si>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</si>
  <si>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</si>
  <si>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</si>
  <si>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</si>
  <si>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</si>
  <si>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</si>
  <si>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</si>
  <si>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</si>
  <si>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</si>
  <si>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</si>
  <si>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</si>
  <si>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</si>
  <si>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</si>
  <si>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</si>
  <si>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</si>
  <si>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</si>
  <si>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</si>
  <si>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</si>
  <si>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</si>
  <si>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</si>
  <si>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</si>
  <si>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</si>
  <si>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</si>
  <si>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</si>
  <si>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</si>
  <si>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</si>
  <si>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</si>
  <si>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</si>
  <si>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</si>
  <si>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</si>
  <si>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</si>
  <si>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</si>
  <si>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</si>
  <si>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</si>
  <si>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</si>
  <si>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</si>
  <si>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</si>
  <si>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</si>
  <si>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</si>
  <si>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</si>
  <si>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</si>
  <si>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</si>
  <si>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</si>
  <si>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</si>
  <si>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</si>
  <si>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</si>
  <si>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</si>
  <si>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</si>
  <si>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</si>
  <si>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</si>
  <si>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</si>
  <si>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</si>
  <si>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</si>
  <si>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</si>
  <si>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</si>
  <si>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</si>
  <si>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</si>
  <si>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</si>
  <si>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</si>
  <si>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</si>
  <si>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</si>
  <si>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</si>
  <si>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</si>
  <si>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公安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</si>
  <si>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</si>
  <si>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</si>
  <si>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</si>
  <si>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</si>
  <si>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</si>
  <si>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</si>
  <si>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</si>
  <si>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</si>
  <si>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债务付息支出</t>
  </si>
  <si>
    <t xml:space="preserve">  地方政府一般债务付息支出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</si>
  <si>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</si>
  <si>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</si>
  <si>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</si>
  <si>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</si>
  <si>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</si>
  <si>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</si>
  <si>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</si>
  <si>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</si>
  <si>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</si>
  <si>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</si>
  <si>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</si>
  <si>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</si>
  <si>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</si>
  <si>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</si>
  <si>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</si>
  <si>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</si>
  <si>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</si>
  <si>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</si>
  <si>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</si>
  <si>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</si>
  <si>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</si>
  <si>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</si>
  <si>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</si>
  <si>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</si>
  <si>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取暖费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</si>
  <si>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</si>
  <si>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</si>
  <si>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</si>
  <si>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</si>
  <si>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</si>
  <si>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</si>
  <si>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</si>
  <si>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</si>
  <si>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</si>
  <si>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</si>
  <si>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</si>
  <si>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</si>
  <si>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</si>
  <si>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</si>
  <si>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</si>
  <si>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14</t>
  </si>
  <si>
    <t xml:space="preserve">      租赁费</t>
  </si>
  <si>
    <t>26</t>
  </si>
  <si>
    <t xml:space="preserve">      劳务费</t>
  </si>
  <si>
    <t>27</t>
  </si>
  <si>
    <t xml:space="preserve">      绩效工资</t>
  </si>
  <si>
    <t xml:space="preserve">      职业年金缴费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</si>
  <si>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</si>
  <si>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</si>
  <si>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</si>
  <si>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</si>
  <si>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</si>
  <si>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成都铁路公安局交通管理处专项经费</t>
  </si>
  <si>
    <t xml:space="preserve">      机关交通安全宣传经费</t>
  </si>
  <si>
    <t xml:space="preserve">      教育整顿专项经费</t>
  </si>
  <si>
    <t xml:space="preserve">      勤务保障专项经费</t>
  </si>
  <si>
    <t xml:space="preserve">      省整治办专项经费</t>
  </si>
  <si>
    <t xml:space="preserve">      战训基地物业管理及后勤社会化服务</t>
  </si>
  <si>
    <t xml:space="preserve">      值班维稳经费</t>
  </si>
  <si>
    <t xml:space="preserve">      指挥大楼及永宁基地运转经费</t>
  </si>
  <si>
    <t xml:space="preserve">      指挥大楼维修维护费</t>
  </si>
  <si>
    <t xml:space="preserve">      总队机关设备购置经费</t>
  </si>
  <si>
    <t xml:space="preserve">      车管成本</t>
  </si>
  <si>
    <t xml:space="preserve">      干部人事档案数字化信息建设</t>
  </si>
  <si>
    <t xml:space="preserve">      公安交警系统专项项目咨询费</t>
  </si>
  <si>
    <t xml:space="preserve">      警营文化荣誉室建设</t>
  </si>
  <si>
    <t xml:space="preserve">      科技系统建设档案电子化采集</t>
  </si>
  <si>
    <t xml:space="preserve">      全省道路安全隐患排查管理研判系统运行维护费</t>
  </si>
  <si>
    <t xml:space="preserve">      全省公安交警业务培训</t>
  </si>
  <si>
    <t xml:space="preserve">      设备购置更新</t>
  </si>
  <si>
    <t xml:space="preserve">      四川交警双微运行维护费</t>
  </si>
  <si>
    <t xml:space="preserve">      四川省交通安全宣传教育基地运行维护费</t>
  </si>
  <si>
    <t xml:space="preserve">      违法处理法律文书管理系统</t>
  </si>
  <si>
    <t xml:space="preserve">      宣传及法律服务费</t>
  </si>
  <si>
    <t xml:space="preserve">      移动警务通讯终端服务采购</t>
  </si>
  <si>
    <t xml:space="preserve">      应急储备装备购置经费</t>
  </si>
  <si>
    <t xml:space="preserve">      预算绩效监控及评价管理</t>
  </si>
  <si>
    <t xml:space="preserve">      中国交通四川频道宣传服务费</t>
  </si>
  <si>
    <t xml:space="preserve">      财务及收费软件系统运行维护费</t>
  </si>
  <si>
    <t xml:space="preserve">      高速卡口建设</t>
  </si>
  <si>
    <t xml:space="preserve">      信息化系统运行维护费</t>
  </si>
  <si>
    <t xml:space="preserve">      信息系统备件采购</t>
  </si>
  <si>
    <t xml:space="preserve">      道路交通事故办案经费</t>
  </si>
  <si>
    <t xml:space="preserve">      分局业务技术用房信息化建设及设施设备购置等经费</t>
  </si>
  <si>
    <t xml:space="preserve">      高速公路五分局业务技术用房建设费（发改委）</t>
  </si>
  <si>
    <t xml:space="preserve">      继续实施项目-高速公路公安分局业务技术用房</t>
  </si>
  <si>
    <t xml:space="preserve">      继续实施项目-公务用车购置经费</t>
  </si>
  <si>
    <t xml:space="preserve">      开办经费</t>
  </si>
  <si>
    <t xml:space="preserve">      聘用制书记员、警辅人员经费</t>
  </si>
  <si>
    <t xml:space="preserve">      设备购置经费</t>
  </si>
  <si>
    <t xml:space="preserve">      业务技术用房维修费</t>
  </si>
  <si>
    <t xml:space="preserve">      应急储备物资装备经费</t>
  </si>
  <si>
    <t xml:space="preserve">      值班备勤经费</t>
  </si>
  <si>
    <t xml:space="preserve">      高速监控系统运行维护费</t>
  </si>
  <si>
    <t xml:space="preserve">      继续实施项目-三分局业务技术用房信息化建设</t>
  </si>
  <si>
    <t xml:space="preserve">      四川省高速公路公安交通管理监控系统二期建设</t>
  </si>
  <si>
    <t xml:space="preserve">      信息化建设及运行维护费</t>
  </si>
  <si>
    <t xml:space="preserve">      办案经费</t>
  </si>
  <si>
    <t xml:space="preserve">      冰雪雨雾恶劣天气管控业务经费</t>
  </si>
  <si>
    <t xml:space="preserve">      专项整治及宣传经费</t>
  </si>
  <si>
    <t xml:space="preserve">      高速公路监控系统二期建设项目地方政府债券付息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</si>
  <si>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</si>
  <si>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</si>
  <si>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</si>
  <si>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</si>
  <si>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</si>
  <si>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</si>
  <si>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</si>
  <si>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</si>
  <si>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</si>
  <si>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</si>
  <si>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</si>
  <si>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</si>
  <si>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</si>
  <si>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政府性基金预算支出预算表</t>
  </si>
  <si>
    <t>备注：交警总队2021年无政府性基金预算，故本表无数据。</t>
  </si>
  <si>
    <t>政府性基金预算“三公”经费支出预算表</t>
  </si>
  <si>
    <t>国有资本经营预算支出预算表</t>
  </si>
  <si>
    <t>备注：交警总队2021年无国有资本经营预算，故本表无数据。</t>
  </si>
  <si>
    <t>备注：交警总队2021年无政府性基金预算“三公”经费，故本表无数据。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</si>
</sst>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49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39" fillId="0" borderId="1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8" borderId="14" applyNumberFormat="0" applyAlignment="0" applyProtection="0"/>
    <xf numFmtId="0" fontId="41" fillId="39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45" fillId="46" borderId="0" applyNumberFormat="0" applyBorder="0" applyAlignment="0" applyProtection="0"/>
    <xf numFmtId="0" fontId="46" fillId="38" borderId="17" applyNumberFormat="0" applyAlignment="0" applyProtection="0"/>
    <xf numFmtId="0" fontId="47" fillId="47" borderId="14" applyNumberFormat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5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5" sqref="A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1"/>
      <c r="B1" s="41"/>
      <c r="C1" s="41"/>
      <c r="D1" s="7" t="s">
        <v>1</v>
      </c>
    </row>
    <row r="2" spans="1:4" ht="20.25" customHeight="1">
      <c r="A2" s="92" t="s">
        <v>2</v>
      </c>
      <c r="B2" s="92"/>
      <c r="C2" s="92"/>
      <c r="D2" s="92"/>
    </row>
    <row r="3" spans="1:4" ht="20.25" customHeight="1">
      <c r="A3" s="42" t="s">
        <v>0</v>
      </c>
      <c r="B3" s="43"/>
      <c r="C3" s="17"/>
      <c r="D3" s="7" t="s">
        <v>3</v>
      </c>
    </row>
    <row r="4" spans="1:4" ht="19.5" customHeight="1">
      <c r="A4" s="93" t="s">
        <v>4</v>
      </c>
      <c r="B4" s="94"/>
      <c r="C4" s="93" t="s">
        <v>5</v>
      </c>
      <c r="D4" s="94"/>
    </row>
    <row r="5" spans="1:4" ht="19.5" customHeight="1">
      <c r="A5" s="44" t="s">
        <v>6</v>
      </c>
      <c r="B5" s="44" t="s">
        <v>7</v>
      </c>
      <c r="C5" s="44" t="s">
        <v>6</v>
      </c>
      <c r="D5" s="80" t="s">
        <v>7</v>
      </c>
    </row>
    <row r="6" spans="1:4" ht="19.5" customHeight="1">
      <c r="A6" s="59" t="s">
        <v>8</v>
      </c>
      <c r="B6" s="81">
        <v>57688.62</v>
      </c>
      <c r="C6" s="59" t="s">
        <v>9</v>
      </c>
      <c r="D6" s="81">
        <v>0</v>
      </c>
    </row>
    <row r="7" spans="1:4" ht="19.5" customHeight="1">
      <c r="A7" s="59" t="s">
        <v>10</v>
      </c>
      <c r="B7" s="48">
        <v>0</v>
      </c>
      <c r="C7" s="59" t="s">
        <v>11</v>
      </c>
      <c r="D7" s="81">
        <v>0</v>
      </c>
    </row>
    <row r="8" spans="1:4" ht="19.5" customHeight="1">
      <c r="A8" s="47" t="s">
        <v>12</v>
      </c>
      <c r="B8" s="81">
        <v>0</v>
      </c>
      <c r="C8" s="82" t="s">
        <v>13</v>
      </c>
      <c r="D8" s="81">
        <v>0</v>
      </c>
    </row>
    <row r="9" spans="1:4" ht="19.5" customHeight="1">
      <c r="A9" s="59" t="s">
        <v>14</v>
      </c>
      <c r="B9" s="78">
        <v>0</v>
      </c>
      <c r="C9" s="59" t="s">
        <v>15</v>
      </c>
      <c r="D9" s="81">
        <v>56999.02</v>
      </c>
    </row>
    <row r="10" spans="1:4" ht="19.5" customHeight="1">
      <c r="A10" s="59" t="s">
        <v>16</v>
      </c>
      <c r="B10" s="81">
        <v>0</v>
      </c>
      <c r="C10" s="59" t="s">
        <v>17</v>
      </c>
      <c r="D10" s="81">
        <v>13</v>
      </c>
    </row>
    <row r="11" spans="1:4" ht="19.5" customHeight="1">
      <c r="A11" s="59" t="s">
        <v>18</v>
      </c>
      <c r="B11" s="81">
        <v>0</v>
      </c>
      <c r="C11" s="59" t="s">
        <v>19</v>
      </c>
      <c r="D11" s="81">
        <v>0</v>
      </c>
    </row>
    <row r="12" spans="1:4" ht="19.5" customHeight="1">
      <c r="A12" s="59"/>
      <c r="B12" s="81"/>
      <c r="C12" s="59" t="s">
        <v>20</v>
      </c>
      <c r="D12" s="81">
        <v>0</v>
      </c>
    </row>
    <row r="13" spans="1:4" ht="19.5" customHeight="1">
      <c r="A13" s="54"/>
      <c r="B13" s="81"/>
      <c r="C13" s="59" t="s">
        <v>21</v>
      </c>
      <c r="D13" s="81">
        <v>1732.01</v>
      </c>
    </row>
    <row r="14" spans="1:4" ht="19.5" customHeight="1">
      <c r="A14" s="54"/>
      <c r="B14" s="81"/>
      <c r="C14" s="59" t="s">
        <v>22</v>
      </c>
      <c r="D14" s="81">
        <v>0</v>
      </c>
    </row>
    <row r="15" spans="1:4" ht="19.5" customHeight="1">
      <c r="A15" s="54"/>
      <c r="B15" s="81"/>
      <c r="C15" s="59" t="s">
        <v>23</v>
      </c>
      <c r="D15" s="81">
        <v>1869.23</v>
      </c>
    </row>
    <row r="16" spans="1:4" ht="19.5" customHeight="1">
      <c r="A16" s="54"/>
      <c r="B16" s="81"/>
      <c r="C16" s="59" t="s">
        <v>24</v>
      </c>
      <c r="D16" s="81">
        <v>0</v>
      </c>
    </row>
    <row r="17" spans="1:4" ht="19.5" customHeight="1">
      <c r="A17" s="54"/>
      <c r="B17" s="81"/>
      <c r="C17" s="59" t="s">
        <v>25</v>
      </c>
      <c r="D17" s="81">
        <v>0</v>
      </c>
    </row>
    <row r="18" spans="1:4" ht="19.5" customHeight="1">
      <c r="A18" s="54"/>
      <c r="B18" s="81"/>
      <c r="C18" s="59" t="s">
        <v>26</v>
      </c>
      <c r="D18" s="81">
        <v>0</v>
      </c>
    </row>
    <row r="19" spans="1:4" ht="19.5" customHeight="1">
      <c r="A19" s="54"/>
      <c r="B19" s="81"/>
      <c r="C19" s="59" t="s">
        <v>27</v>
      </c>
      <c r="D19" s="81">
        <v>0</v>
      </c>
    </row>
    <row r="20" spans="1:4" ht="19.5" customHeight="1">
      <c r="A20" s="54"/>
      <c r="B20" s="81"/>
      <c r="C20" s="59" t="s">
        <v>28</v>
      </c>
      <c r="D20" s="81">
        <v>0</v>
      </c>
    </row>
    <row r="21" spans="1:4" ht="19.5" customHeight="1">
      <c r="A21" s="54"/>
      <c r="B21" s="81"/>
      <c r="C21" s="59" t="s">
        <v>29</v>
      </c>
      <c r="D21" s="81">
        <v>0</v>
      </c>
    </row>
    <row r="22" spans="1:4" ht="19.5" customHeight="1">
      <c r="A22" s="54"/>
      <c r="B22" s="81"/>
      <c r="C22" s="59" t="s">
        <v>30</v>
      </c>
      <c r="D22" s="81">
        <v>0</v>
      </c>
    </row>
    <row r="23" spans="1:4" ht="19.5" customHeight="1">
      <c r="A23" s="54"/>
      <c r="B23" s="81"/>
      <c r="C23" s="59" t="s">
        <v>31</v>
      </c>
      <c r="D23" s="81">
        <v>0</v>
      </c>
    </row>
    <row r="24" spans="1:4" ht="19.5" customHeight="1">
      <c r="A24" s="54"/>
      <c r="B24" s="81"/>
      <c r="C24" s="59" t="s">
        <v>32</v>
      </c>
      <c r="D24" s="81">
        <v>0</v>
      </c>
    </row>
    <row r="25" spans="1:4" ht="19.5" customHeight="1">
      <c r="A25" s="54"/>
      <c r="B25" s="81"/>
      <c r="C25" s="59" t="s">
        <v>33</v>
      </c>
      <c r="D25" s="81">
        <v>2814.96</v>
      </c>
    </row>
    <row r="26" spans="1:4" ht="19.5" customHeight="1">
      <c r="A26" s="59"/>
      <c r="B26" s="81"/>
      <c r="C26" s="59" t="s">
        <v>34</v>
      </c>
      <c r="D26" s="81">
        <v>0</v>
      </c>
    </row>
    <row r="27" spans="1:4" ht="19.5" customHeight="1">
      <c r="A27" s="59"/>
      <c r="B27" s="81"/>
      <c r="C27" s="59" t="s">
        <v>35</v>
      </c>
      <c r="D27" s="81">
        <v>0</v>
      </c>
    </row>
    <row r="28" spans="1:4" ht="19.5" customHeight="1">
      <c r="A28" s="59" t="s">
        <v>36</v>
      </c>
      <c r="B28" s="81"/>
      <c r="C28" s="59" t="s">
        <v>37</v>
      </c>
      <c r="D28" s="81">
        <v>0</v>
      </c>
    </row>
    <row r="29" spans="1:4" ht="19.5" customHeight="1">
      <c r="A29" s="59"/>
      <c r="B29" s="81"/>
      <c r="C29" s="59" t="s">
        <v>38</v>
      </c>
      <c r="D29" s="81">
        <v>0</v>
      </c>
    </row>
    <row r="30" spans="1:4" ht="19.5" customHeight="1">
      <c r="A30" s="63"/>
      <c r="B30" s="48"/>
      <c r="C30" s="63" t="s">
        <v>39</v>
      </c>
      <c r="D30" s="48">
        <v>0</v>
      </c>
    </row>
    <row r="31" spans="1:4" ht="19.5" customHeight="1">
      <c r="A31" s="66"/>
      <c r="B31" s="51"/>
      <c r="C31" s="66" t="s">
        <v>40</v>
      </c>
      <c r="D31" s="51">
        <v>0</v>
      </c>
    </row>
    <row r="32" spans="1:4" ht="19.5" customHeight="1">
      <c r="A32" s="66"/>
      <c r="B32" s="51"/>
      <c r="C32" s="66" t="s">
        <v>41</v>
      </c>
      <c r="D32" s="51">
        <v>0</v>
      </c>
    </row>
    <row r="33" spans="1:4" ht="19.5" customHeight="1">
      <c r="A33" s="66"/>
      <c r="B33" s="51"/>
      <c r="C33" s="66" t="s">
        <v>42</v>
      </c>
      <c r="D33" s="51">
        <v>1220</v>
      </c>
    </row>
    <row r="34" spans="1:4" ht="19.5" customHeight="1">
      <c r="A34" s="66"/>
      <c r="B34" s="51"/>
      <c r="C34" s="66" t="s">
        <v>43</v>
      </c>
      <c r="D34" s="51">
        <v>0</v>
      </c>
    </row>
    <row r="35" spans="1:4" ht="19.5" customHeight="1">
      <c r="A35" s="66"/>
      <c r="B35" s="51"/>
      <c r="C35" s="66" t="s">
        <v>44</v>
      </c>
      <c r="D35" s="51">
        <v>0</v>
      </c>
    </row>
    <row r="36" spans="1:4" ht="19.5" customHeight="1">
      <c r="A36" s="66"/>
      <c r="B36" s="51"/>
      <c r="C36" s="66"/>
      <c r="D36" s="69"/>
    </row>
    <row r="37" spans="1:4" ht="19.5" customHeight="1">
      <c r="A37" s="68" t="s">
        <v>45</v>
      </c>
      <c r="B37" s="69">
        <f>SUM(B6:B34)</f>
        <v>57688.62</v>
      </c>
      <c r="C37" s="68" t="s">
        <v>46</v>
      </c>
      <c r="D37" s="69">
        <f>SUM(D6:D35)</f>
        <v>64648.22</v>
      </c>
    </row>
    <row r="38" spans="1:4" ht="19.5" customHeight="1">
      <c r="A38" s="66" t="s">
        <v>47</v>
      </c>
      <c r="B38" s="51">
        <v>0</v>
      </c>
      <c r="C38" s="66" t="s">
        <v>48</v>
      </c>
      <c r="D38" s="51">
        <v>0</v>
      </c>
    </row>
    <row r="39" spans="1:4" ht="19.5" customHeight="1">
      <c r="A39" s="66" t="s">
        <v>49</v>
      </c>
      <c r="B39" s="51">
        <v>6959.6</v>
      </c>
      <c r="C39" s="66" t="s">
        <v>50</v>
      </c>
      <c r="D39" s="51">
        <v>0</v>
      </c>
    </row>
    <row r="40" spans="1:4" ht="19.5" customHeight="1">
      <c r="A40" s="66"/>
      <c r="B40" s="51"/>
      <c r="C40" s="66" t="s">
        <v>51</v>
      </c>
      <c r="D40" s="51">
        <v>0</v>
      </c>
    </row>
    <row r="41" spans="1:4" ht="19.5" customHeight="1">
      <c r="A41" s="83"/>
      <c r="B41" s="84"/>
      <c r="C41" s="83"/>
      <c r="D41" s="85"/>
    </row>
    <row r="42" spans="1:4" ht="19.5" customHeight="1">
      <c r="A42" s="86" t="s">
        <v>52</v>
      </c>
      <c r="B42" s="87">
        <f>SUM(B37:B39)</f>
        <v>64648.22</v>
      </c>
      <c r="C42" s="86" t="s">
        <v>53</v>
      </c>
      <c r="D42" s="88">
        <f>SUM(D37,D38,D40)</f>
        <v>64648.22</v>
      </c>
    </row>
    <row r="43" spans="1:4" ht="20.25" customHeight="1">
      <c r="A43" s="89"/>
      <c r="B43" s="90"/>
      <c r="C43" s="91"/>
      <c r="D43" s="4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441</v>
      </c>
    </row>
    <row r="2" spans="1:8" ht="19.5" customHeight="1">
      <c r="A2" s="92" t="s">
        <v>446</v>
      </c>
      <c r="B2" s="92"/>
      <c r="C2" s="92"/>
      <c r="D2" s="92"/>
      <c r="E2" s="92"/>
      <c r="F2" s="92"/>
      <c r="G2" s="92"/>
      <c r="H2" s="92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104" t="s">
        <v>56</v>
      </c>
      <c r="B4" s="105"/>
      <c r="C4" s="105"/>
      <c r="D4" s="105"/>
      <c r="E4" s="106"/>
      <c r="F4" s="150" t="s">
        <v>442</v>
      </c>
      <c r="G4" s="113"/>
      <c r="H4" s="113"/>
    </row>
    <row r="5" spans="1:8" ht="19.5" customHeight="1">
      <c r="A5" s="104" t="s">
        <v>67</v>
      </c>
      <c r="B5" s="105"/>
      <c r="C5" s="106"/>
      <c r="D5" s="151" t="s">
        <v>68</v>
      </c>
      <c r="E5" s="112" t="s">
        <v>131</v>
      </c>
      <c r="F5" s="98" t="s">
        <v>57</v>
      </c>
      <c r="G5" s="98" t="s">
        <v>127</v>
      </c>
      <c r="H5" s="113" t="s">
        <v>128</v>
      </c>
    </row>
    <row r="6" spans="1:8" ht="19.5" customHeight="1">
      <c r="A6" s="9" t="s">
        <v>77</v>
      </c>
      <c r="B6" s="10" t="s">
        <v>78</v>
      </c>
      <c r="C6" s="11" t="s">
        <v>79</v>
      </c>
      <c r="D6" s="152"/>
      <c r="E6" s="111"/>
      <c r="F6" s="96"/>
      <c r="G6" s="96"/>
      <c r="H6" s="11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15">
        <f aca="true" t="shared" si="0" ref="F7:F16">SUM(G7:H7)</f>
        <v>0</v>
      </c>
      <c r="G7" s="16" t="s">
        <v>36</v>
      </c>
      <c r="H7" s="1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15">
        <f t="shared" si="0"/>
        <v>0</v>
      </c>
      <c r="G8" s="16" t="s">
        <v>36</v>
      </c>
      <c r="H8" s="1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15">
        <f t="shared" si="0"/>
        <v>0</v>
      </c>
      <c r="G9" s="16" t="s">
        <v>36</v>
      </c>
      <c r="H9" s="1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15">
        <f t="shared" si="0"/>
        <v>0</v>
      </c>
      <c r="G10" s="16" t="s">
        <v>36</v>
      </c>
      <c r="H10" s="1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15">
        <f t="shared" si="0"/>
        <v>0</v>
      </c>
      <c r="G11" s="16" t="s">
        <v>36</v>
      </c>
      <c r="H11" s="1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15">
        <f t="shared" si="0"/>
        <v>0</v>
      </c>
      <c r="G12" s="16" t="s">
        <v>36</v>
      </c>
      <c r="H12" s="1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15">
        <f t="shared" si="0"/>
        <v>0</v>
      </c>
      <c r="G13" s="16" t="s">
        <v>36</v>
      </c>
      <c r="H13" s="1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15">
        <f t="shared" si="0"/>
        <v>0</v>
      </c>
      <c r="G14" s="16" t="s">
        <v>36</v>
      </c>
      <c r="H14" s="1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15">
        <f t="shared" si="0"/>
        <v>0</v>
      </c>
      <c r="G15" s="16" t="s">
        <v>36</v>
      </c>
      <c r="H15" s="1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15">
        <f t="shared" si="0"/>
        <v>0</v>
      </c>
      <c r="G16" s="16" t="s">
        <v>36</v>
      </c>
      <c r="H16" s="15" t="s">
        <v>36</v>
      </c>
    </row>
    <row r="17" ht="11.25">
      <c r="A17" t="s">
        <v>447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443</v>
      </c>
    </row>
    <row r="2" spans="1:8" ht="25.5" customHeight="1">
      <c r="A2" s="92" t="s">
        <v>448</v>
      </c>
      <c r="B2" s="92"/>
      <c r="C2" s="92"/>
      <c r="D2" s="92"/>
      <c r="E2" s="92"/>
      <c r="F2" s="92"/>
      <c r="G2" s="92"/>
      <c r="H2" s="92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3</v>
      </c>
    </row>
    <row r="4" spans="1:8" ht="19.5" customHeight="1">
      <c r="A4" s="139" t="s">
        <v>435</v>
      </c>
      <c r="B4" s="139" t="s">
        <v>436</v>
      </c>
      <c r="C4" s="113" t="s">
        <v>437</v>
      </c>
      <c r="D4" s="113"/>
      <c r="E4" s="114"/>
      <c r="F4" s="114"/>
      <c r="G4" s="114"/>
      <c r="H4" s="113"/>
    </row>
    <row r="5" spans="1:8" ht="19.5" customHeight="1">
      <c r="A5" s="139"/>
      <c r="B5" s="139"/>
      <c r="C5" s="129" t="s">
        <v>57</v>
      </c>
      <c r="D5" s="112" t="s">
        <v>261</v>
      </c>
      <c r="E5" s="135" t="s">
        <v>438</v>
      </c>
      <c r="F5" s="143"/>
      <c r="G5" s="136"/>
      <c r="H5" s="149" t="s">
        <v>266</v>
      </c>
    </row>
    <row r="6" spans="1:8" ht="33.75" customHeight="1">
      <c r="A6" s="111"/>
      <c r="B6" s="111"/>
      <c r="C6" s="148"/>
      <c r="D6" s="96"/>
      <c r="E6" s="21" t="s">
        <v>72</v>
      </c>
      <c r="F6" s="22" t="s">
        <v>439</v>
      </c>
      <c r="G6" s="23" t="s">
        <v>440</v>
      </c>
      <c r="H6" s="138"/>
    </row>
    <row r="7" spans="1:8" ht="19.5" customHeight="1">
      <c r="A7" s="14" t="s">
        <v>36</v>
      </c>
      <c r="B7" s="24" t="s">
        <v>36</v>
      </c>
      <c r="C7" s="16">
        <f aca="true" t="shared" si="0" ref="C7:C16">SUM(D7,F7:H7)</f>
        <v>0</v>
      </c>
      <c r="D7" s="25" t="s">
        <v>36</v>
      </c>
      <c r="E7" s="25">
        <f aca="true" t="shared" si="1" ref="E7:E16">SUM(F7:G7)</f>
        <v>0</v>
      </c>
      <c r="F7" s="25" t="s">
        <v>36</v>
      </c>
      <c r="G7" s="15" t="s">
        <v>36</v>
      </c>
      <c r="H7" s="26" t="s">
        <v>36</v>
      </c>
    </row>
    <row r="8" spans="1:8" ht="19.5" customHeight="1">
      <c r="A8" s="14" t="s">
        <v>36</v>
      </c>
      <c r="B8" s="24" t="s">
        <v>36</v>
      </c>
      <c r="C8" s="16">
        <f t="shared" si="0"/>
        <v>0</v>
      </c>
      <c r="D8" s="25" t="s">
        <v>36</v>
      </c>
      <c r="E8" s="25">
        <f t="shared" si="1"/>
        <v>0</v>
      </c>
      <c r="F8" s="25" t="s">
        <v>36</v>
      </c>
      <c r="G8" s="15" t="s">
        <v>36</v>
      </c>
      <c r="H8" s="26" t="s">
        <v>36</v>
      </c>
    </row>
    <row r="9" spans="1:8" ht="19.5" customHeight="1">
      <c r="A9" s="14" t="s">
        <v>36</v>
      </c>
      <c r="B9" s="24" t="s">
        <v>36</v>
      </c>
      <c r="C9" s="16">
        <f t="shared" si="0"/>
        <v>0</v>
      </c>
      <c r="D9" s="25" t="s">
        <v>36</v>
      </c>
      <c r="E9" s="25">
        <f t="shared" si="1"/>
        <v>0</v>
      </c>
      <c r="F9" s="25" t="s">
        <v>36</v>
      </c>
      <c r="G9" s="15" t="s">
        <v>36</v>
      </c>
      <c r="H9" s="26" t="s">
        <v>36</v>
      </c>
    </row>
    <row r="10" spans="1:8" ht="19.5" customHeight="1">
      <c r="A10" s="14" t="s">
        <v>36</v>
      </c>
      <c r="B10" s="24" t="s">
        <v>36</v>
      </c>
      <c r="C10" s="16">
        <f t="shared" si="0"/>
        <v>0</v>
      </c>
      <c r="D10" s="25" t="s">
        <v>36</v>
      </c>
      <c r="E10" s="25">
        <f t="shared" si="1"/>
        <v>0</v>
      </c>
      <c r="F10" s="25" t="s">
        <v>36</v>
      </c>
      <c r="G10" s="15" t="s">
        <v>36</v>
      </c>
      <c r="H10" s="26" t="s">
        <v>36</v>
      </c>
    </row>
    <row r="11" spans="1:8" ht="19.5" customHeight="1">
      <c r="A11" s="14" t="s">
        <v>36</v>
      </c>
      <c r="B11" s="24" t="s">
        <v>36</v>
      </c>
      <c r="C11" s="16">
        <f t="shared" si="0"/>
        <v>0</v>
      </c>
      <c r="D11" s="25" t="s">
        <v>36</v>
      </c>
      <c r="E11" s="25">
        <f t="shared" si="1"/>
        <v>0</v>
      </c>
      <c r="F11" s="25" t="s">
        <v>36</v>
      </c>
      <c r="G11" s="15" t="s">
        <v>36</v>
      </c>
      <c r="H11" s="26" t="s">
        <v>36</v>
      </c>
    </row>
    <row r="12" spans="1:8" ht="19.5" customHeight="1">
      <c r="A12" s="14" t="s">
        <v>36</v>
      </c>
      <c r="B12" s="24" t="s">
        <v>36</v>
      </c>
      <c r="C12" s="16">
        <f t="shared" si="0"/>
        <v>0</v>
      </c>
      <c r="D12" s="25" t="s">
        <v>36</v>
      </c>
      <c r="E12" s="25">
        <f t="shared" si="1"/>
        <v>0</v>
      </c>
      <c r="F12" s="25" t="s">
        <v>36</v>
      </c>
      <c r="G12" s="15" t="s">
        <v>36</v>
      </c>
      <c r="H12" s="26" t="s">
        <v>36</v>
      </c>
    </row>
    <row r="13" spans="1:8" ht="19.5" customHeight="1">
      <c r="A13" s="14" t="s">
        <v>36</v>
      </c>
      <c r="B13" s="24" t="s">
        <v>36</v>
      </c>
      <c r="C13" s="16">
        <f t="shared" si="0"/>
        <v>0</v>
      </c>
      <c r="D13" s="25" t="s">
        <v>36</v>
      </c>
      <c r="E13" s="25">
        <f t="shared" si="1"/>
        <v>0</v>
      </c>
      <c r="F13" s="25" t="s">
        <v>36</v>
      </c>
      <c r="G13" s="15" t="s">
        <v>36</v>
      </c>
      <c r="H13" s="26" t="s">
        <v>36</v>
      </c>
    </row>
    <row r="14" spans="1:8" ht="19.5" customHeight="1">
      <c r="A14" s="14" t="s">
        <v>36</v>
      </c>
      <c r="B14" s="24" t="s">
        <v>36</v>
      </c>
      <c r="C14" s="16">
        <f t="shared" si="0"/>
        <v>0</v>
      </c>
      <c r="D14" s="25" t="s">
        <v>36</v>
      </c>
      <c r="E14" s="25">
        <f t="shared" si="1"/>
        <v>0</v>
      </c>
      <c r="F14" s="25" t="s">
        <v>36</v>
      </c>
      <c r="G14" s="15" t="s">
        <v>36</v>
      </c>
      <c r="H14" s="26" t="s">
        <v>36</v>
      </c>
    </row>
    <row r="15" spans="1:8" ht="19.5" customHeight="1">
      <c r="A15" s="14" t="s">
        <v>36</v>
      </c>
      <c r="B15" s="24" t="s">
        <v>36</v>
      </c>
      <c r="C15" s="16">
        <f t="shared" si="0"/>
        <v>0</v>
      </c>
      <c r="D15" s="25" t="s">
        <v>36</v>
      </c>
      <c r="E15" s="25">
        <f t="shared" si="1"/>
        <v>0</v>
      </c>
      <c r="F15" s="25" t="s">
        <v>36</v>
      </c>
      <c r="G15" s="15" t="s">
        <v>36</v>
      </c>
      <c r="H15" s="26" t="s">
        <v>36</v>
      </c>
    </row>
    <row r="16" spans="1:8" ht="19.5" customHeight="1">
      <c r="A16" s="14" t="s">
        <v>36</v>
      </c>
      <c r="B16" s="24" t="s">
        <v>36</v>
      </c>
      <c r="C16" s="16">
        <f t="shared" si="0"/>
        <v>0</v>
      </c>
      <c r="D16" s="25" t="s">
        <v>36</v>
      </c>
      <c r="E16" s="25">
        <f t="shared" si="1"/>
        <v>0</v>
      </c>
      <c r="F16" s="25" t="s">
        <v>36</v>
      </c>
      <c r="G16" s="15" t="s">
        <v>36</v>
      </c>
      <c r="H16" s="26" t="s">
        <v>36</v>
      </c>
    </row>
    <row r="17" ht="11.25">
      <c r="A17" t="s">
        <v>451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444</v>
      </c>
    </row>
    <row r="2" spans="1:8" ht="19.5" customHeight="1">
      <c r="A2" s="92" t="s">
        <v>449</v>
      </c>
      <c r="B2" s="92"/>
      <c r="C2" s="92"/>
      <c r="D2" s="92"/>
      <c r="E2" s="92"/>
      <c r="F2" s="92"/>
      <c r="G2" s="92"/>
      <c r="H2" s="92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104" t="s">
        <v>56</v>
      </c>
      <c r="B4" s="105"/>
      <c r="C4" s="105"/>
      <c r="D4" s="105"/>
      <c r="E4" s="106"/>
      <c r="F4" s="150" t="s">
        <v>445</v>
      </c>
      <c r="G4" s="113"/>
      <c r="H4" s="113"/>
    </row>
    <row r="5" spans="1:8" ht="19.5" customHeight="1">
      <c r="A5" s="104" t="s">
        <v>67</v>
      </c>
      <c r="B5" s="105"/>
      <c r="C5" s="106"/>
      <c r="D5" s="151" t="s">
        <v>68</v>
      </c>
      <c r="E5" s="112" t="s">
        <v>131</v>
      </c>
      <c r="F5" s="98" t="s">
        <v>57</v>
      </c>
      <c r="G5" s="98" t="s">
        <v>127</v>
      </c>
      <c r="H5" s="113" t="s">
        <v>128</v>
      </c>
    </row>
    <row r="6" spans="1:8" ht="19.5" customHeight="1">
      <c r="A6" s="9" t="s">
        <v>77</v>
      </c>
      <c r="B6" s="10" t="s">
        <v>78</v>
      </c>
      <c r="C6" s="11" t="s">
        <v>79</v>
      </c>
      <c r="D6" s="152"/>
      <c r="E6" s="111"/>
      <c r="F6" s="96"/>
      <c r="G6" s="96"/>
      <c r="H6" s="11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15">
        <f aca="true" t="shared" si="0" ref="F7:F16">SUM(G7:H7)</f>
        <v>0</v>
      </c>
      <c r="G7" s="16" t="s">
        <v>36</v>
      </c>
      <c r="H7" s="1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15">
        <f t="shared" si="0"/>
        <v>0</v>
      </c>
      <c r="G8" s="16" t="s">
        <v>36</v>
      </c>
      <c r="H8" s="1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15">
        <f t="shared" si="0"/>
        <v>0</v>
      </c>
      <c r="G9" s="16" t="s">
        <v>36</v>
      </c>
      <c r="H9" s="1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15">
        <f t="shared" si="0"/>
        <v>0</v>
      </c>
      <c r="G10" s="16" t="s">
        <v>36</v>
      </c>
      <c r="H10" s="1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15">
        <f t="shared" si="0"/>
        <v>0</v>
      </c>
      <c r="G11" s="16" t="s">
        <v>36</v>
      </c>
      <c r="H11" s="1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15">
        <f t="shared" si="0"/>
        <v>0</v>
      </c>
      <c r="G12" s="16" t="s">
        <v>36</v>
      </c>
      <c r="H12" s="1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15">
        <f t="shared" si="0"/>
        <v>0</v>
      </c>
      <c r="G13" s="16" t="s">
        <v>36</v>
      </c>
      <c r="H13" s="1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15">
        <f t="shared" si="0"/>
        <v>0</v>
      </c>
      <c r="G14" s="16" t="s">
        <v>36</v>
      </c>
      <c r="H14" s="1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15">
        <f t="shared" si="0"/>
        <v>0</v>
      </c>
      <c r="G15" s="16" t="s">
        <v>36</v>
      </c>
      <c r="H15" s="1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15">
        <f t="shared" si="0"/>
        <v>0</v>
      </c>
      <c r="G16" s="16" t="s">
        <v>36</v>
      </c>
      <c r="H16" s="15" t="s">
        <v>36</v>
      </c>
    </row>
    <row r="17" ht="11.25">
      <c r="A17" t="s">
        <v>450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"/>
      <c r="T1" s="79" t="s">
        <v>54</v>
      </c>
    </row>
    <row r="2" spans="1:20" ht="19.5" customHeight="1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35"/>
      <c r="K3" s="35"/>
      <c r="L3" s="35"/>
      <c r="M3" s="35"/>
      <c r="N3" s="35"/>
      <c r="O3" s="35"/>
      <c r="P3" s="35"/>
      <c r="Q3" s="35"/>
      <c r="R3" s="35"/>
      <c r="S3" s="32"/>
      <c r="T3" s="7" t="s">
        <v>3</v>
      </c>
    </row>
    <row r="4" spans="1:20" ht="19.5" customHeight="1">
      <c r="A4" s="104" t="s">
        <v>56</v>
      </c>
      <c r="B4" s="105"/>
      <c r="C4" s="105"/>
      <c r="D4" s="105"/>
      <c r="E4" s="106"/>
      <c r="F4" s="97" t="s">
        <v>57</v>
      </c>
      <c r="G4" s="113" t="s">
        <v>58</v>
      </c>
      <c r="H4" s="98" t="s">
        <v>59</v>
      </c>
      <c r="I4" s="98" t="s">
        <v>60</v>
      </c>
      <c r="J4" s="98" t="s">
        <v>61</v>
      </c>
      <c r="K4" s="98" t="s">
        <v>62</v>
      </c>
      <c r="L4" s="98"/>
      <c r="M4" s="101" t="s">
        <v>63</v>
      </c>
      <c r="N4" s="107" t="s">
        <v>64</v>
      </c>
      <c r="O4" s="108"/>
      <c r="P4" s="108"/>
      <c r="Q4" s="108"/>
      <c r="R4" s="109"/>
      <c r="S4" s="97" t="s">
        <v>65</v>
      </c>
      <c r="T4" s="98" t="s">
        <v>66</v>
      </c>
    </row>
    <row r="5" spans="1:20" ht="19.5" customHeight="1">
      <c r="A5" s="104" t="s">
        <v>67</v>
      </c>
      <c r="B5" s="105"/>
      <c r="C5" s="106"/>
      <c r="D5" s="110" t="s">
        <v>68</v>
      </c>
      <c r="E5" s="112" t="s">
        <v>69</v>
      </c>
      <c r="F5" s="98"/>
      <c r="G5" s="113"/>
      <c r="H5" s="98"/>
      <c r="I5" s="98"/>
      <c r="J5" s="98"/>
      <c r="K5" s="99" t="s">
        <v>70</v>
      </c>
      <c r="L5" s="98" t="s">
        <v>71</v>
      </c>
      <c r="M5" s="102"/>
      <c r="N5" s="95" t="s">
        <v>72</v>
      </c>
      <c r="O5" s="95" t="s">
        <v>73</v>
      </c>
      <c r="P5" s="95" t="s">
        <v>74</v>
      </c>
      <c r="Q5" s="95" t="s">
        <v>75</v>
      </c>
      <c r="R5" s="95" t="s">
        <v>76</v>
      </c>
      <c r="S5" s="98"/>
      <c r="T5" s="98"/>
    </row>
    <row r="6" spans="1:20" ht="30.75" customHeight="1">
      <c r="A6" s="10" t="s">
        <v>77</v>
      </c>
      <c r="B6" s="9" t="s">
        <v>78</v>
      </c>
      <c r="C6" s="11" t="s">
        <v>79</v>
      </c>
      <c r="D6" s="111"/>
      <c r="E6" s="111"/>
      <c r="F6" s="96"/>
      <c r="G6" s="114"/>
      <c r="H6" s="96"/>
      <c r="I6" s="96"/>
      <c r="J6" s="96"/>
      <c r="K6" s="100"/>
      <c r="L6" s="96"/>
      <c r="M6" s="103"/>
      <c r="N6" s="96"/>
      <c r="O6" s="96"/>
      <c r="P6" s="96"/>
      <c r="Q6" s="96"/>
      <c r="R6" s="96"/>
      <c r="S6" s="96"/>
      <c r="T6" s="96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25">
        <v>64648.22</v>
      </c>
      <c r="G7" s="25">
        <v>6959.6</v>
      </c>
      <c r="H7" s="25">
        <v>57688.62</v>
      </c>
      <c r="I7" s="25">
        <v>0</v>
      </c>
      <c r="J7" s="15">
        <v>0</v>
      </c>
      <c r="K7" s="16">
        <v>0</v>
      </c>
      <c r="L7" s="25">
        <v>0</v>
      </c>
      <c r="M7" s="15">
        <v>0</v>
      </c>
      <c r="N7" s="16">
        <f aca="true" t="shared" si="0" ref="N7:N45">SUM(O7:R7)</f>
        <v>0</v>
      </c>
      <c r="O7" s="25">
        <v>0</v>
      </c>
      <c r="P7" s="25">
        <v>0</v>
      </c>
      <c r="Q7" s="25">
        <v>0</v>
      </c>
      <c r="R7" s="15">
        <v>0</v>
      </c>
      <c r="S7" s="16">
        <v>0</v>
      </c>
      <c r="T7" s="15">
        <v>0</v>
      </c>
    </row>
    <row r="8" spans="1:20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80</v>
      </c>
      <c r="F8" s="25">
        <v>64532.24</v>
      </c>
      <c r="G8" s="25">
        <v>6959.6</v>
      </c>
      <c r="H8" s="25">
        <v>57572.64</v>
      </c>
      <c r="I8" s="25">
        <v>0</v>
      </c>
      <c r="J8" s="15">
        <v>0</v>
      </c>
      <c r="K8" s="16">
        <v>0</v>
      </c>
      <c r="L8" s="25">
        <v>0</v>
      </c>
      <c r="M8" s="15">
        <v>0</v>
      </c>
      <c r="N8" s="16">
        <f t="shared" si="0"/>
        <v>0</v>
      </c>
      <c r="O8" s="25">
        <v>0</v>
      </c>
      <c r="P8" s="25">
        <v>0</v>
      </c>
      <c r="Q8" s="25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81</v>
      </c>
      <c r="F9" s="25">
        <v>4501.57</v>
      </c>
      <c r="G9" s="25">
        <v>200.17</v>
      </c>
      <c r="H9" s="25">
        <v>4301.4</v>
      </c>
      <c r="I9" s="25">
        <v>0</v>
      </c>
      <c r="J9" s="15">
        <v>0</v>
      </c>
      <c r="K9" s="16">
        <v>0</v>
      </c>
      <c r="L9" s="25">
        <v>0</v>
      </c>
      <c r="M9" s="15">
        <v>0</v>
      </c>
      <c r="N9" s="16">
        <f t="shared" si="0"/>
        <v>0</v>
      </c>
      <c r="O9" s="25">
        <v>0</v>
      </c>
      <c r="P9" s="25">
        <v>0</v>
      </c>
      <c r="Q9" s="25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82</v>
      </c>
      <c r="B10" s="14" t="s">
        <v>83</v>
      </c>
      <c r="C10" s="14" t="s">
        <v>84</v>
      </c>
      <c r="D10" s="14" t="s">
        <v>85</v>
      </c>
      <c r="E10" s="14" t="s">
        <v>86</v>
      </c>
      <c r="F10" s="25">
        <v>1846.5</v>
      </c>
      <c r="G10" s="25">
        <v>0</v>
      </c>
      <c r="H10" s="25">
        <v>1846.5</v>
      </c>
      <c r="I10" s="25">
        <v>0</v>
      </c>
      <c r="J10" s="15">
        <v>0</v>
      </c>
      <c r="K10" s="16">
        <v>0</v>
      </c>
      <c r="L10" s="25">
        <v>0</v>
      </c>
      <c r="M10" s="15">
        <v>0</v>
      </c>
      <c r="N10" s="16">
        <f t="shared" si="0"/>
        <v>0</v>
      </c>
      <c r="O10" s="25">
        <v>0</v>
      </c>
      <c r="P10" s="25">
        <v>0</v>
      </c>
      <c r="Q10" s="25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82</v>
      </c>
      <c r="B11" s="14" t="s">
        <v>83</v>
      </c>
      <c r="C11" s="14" t="s">
        <v>83</v>
      </c>
      <c r="D11" s="14" t="s">
        <v>85</v>
      </c>
      <c r="E11" s="14" t="s">
        <v>87</v>
      </c>
      <c r="F11" s="25">
        <v>2257.5</v>
      </c>
      <c r="G11" s="25">
        <v>200.17</v>
      </c>
      <c r="H11" s="25">
        <v>2057.33</v>
      </c>
      <c r="I11" s="25">
        <v>0</v>
      </c>
      <c r="J11" s="15">
        <v>0</v>
      </c>
      <c r="K11" s="16">
        <v>0</v>
      </c>
      <c r="L11" s="25">
        <v>0</v>
      </c>
      <c r="M11" s="15">
        <v>0</v>
      </c>
      <c r="N11" s="16">
        <f t="shared" si="0"/>
        <v>0</v>
      </c>
      <c r="O11" s="25">
        <v>0</v>
      </c>
      <c r="P11" s="25">
        <v>0</v>
      </c>
      <c r="Q11" s="25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88</v>
      </c>
      <c r="B12" s="14" t="s">
        <v>89</v>
      </c>
      <c r="C12" s="14" t="s">
        <v>90</v>
      </c>
      <c r="D12" s="14" t="s">
        <v>85</v>
      </c>
      <c r="E12" s="14" t="s">
        <v>91</v>
      </c>
      <c r="F12" s="25">
        <v>8</v>
      </c>
      <c r="G12" s="25">
        <v>0</v>
      </c>
      <c r="H12" s="25">
        <v>8</v>
      </c>
      <c r="I12" s="25">
        <v>0</v>
      </c>
      <c r="J12" s="15">
        <v>0</v>
      </c>
      <c r="K12" s="16">
        <v>0</v>
      </c>
      <c r="L12" s="25">
        <v>0</v>
      </c>
      <c r="M12" s="15">
        <v>0</v>
      </c>
      <c r="N12" s="16">
        <f t="shared" si="0"/>
        <v>0</v>
      </c>
      <c r="O12" s="25">
        <v>0</v>
      </c>
      <c r="P12" s="25">
        <v>0</v>
      </c>
      <c r="Q12" s="25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92</v>
      </c>
      <c r="B13" s="14" t="s">
        <v>93</v>
      </c>
      <c r="C13" s="14" t="s">
        <v>84</v>
      </c>
      <c r="D13" s="14" t="s">
        <v>85</v>
      </c>
      <c r="E13" s="14" t="s">
        <v>94</v>
      </c>
      <c r="F13" s="25">
        <v>3.17</v>
      </c>
      <c r="G13" s="25">
        <v>0</v>
      </c>
      <c r="H13" s="25">
        <v>3.17</v>
      </c>
      <c r="I13" s="25">
        <v>0</v>
      </c>
      <c r="J13" s="15">
        <v>0</v>
      </c>
      <c r="K13" s="16">
        <v>0</v>
      </c>
      <c r="L13" s="25">
        <v>0</v>
      </c>
      <c r="M13" s="15">
        <v>0</v>
      </c>
      <c r="N13" s="16">
        <f t="shared" si="0"/>
        <v>0</v>
      </c>
      <c r="O13" s="25">
        <v>0</v>
      </c>
      <c r="P13" s="25">
        <v>0</v>
      </c>
      <c r="Q13" s="25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92</v>
      </c>
      <c r="B14" s="14" t="s">
        <v>93</v>
      </c>
      <c r="C14" s="14" t="s">
        <v>93</v>
      </c>
      <c r="D14" s="14" t="s">
        <v>85</v>
      </c>
      <c r="E14" s="14" t="s">
        <v>95</v>
      </c>
      <c r="F14" s="25">
        <v>113.82</v>
      </c>
      <c r="G14" s="25">
        <v>0</v>
      </c>
      <c r="H14" s="25">
        <v>113.82</v>
      </c>
      <c r="I14" s="25">
        <v>0</v>
      </c>
      <c r="J14" s="15">
        <v>0</v>
      </c>
      <c r="K14" s="16">
        <v>0</v>
      </c>
      <c r="L14" s="25">
        <v>0</v>
      </c>
      <c r="M14" s="15">
        <v>0</v>
      </c>
      <c r="N14" s="16">
        <f t="shared" si="0"/>
        <v>0</v>
      </c>
      <c r="O14" s="25">
        <v>0</v>
      </c>
      <c r="P14" s="25">
        <v>0</v>
      </c>
      <c r="Q14" s="25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96</v>
      </c>
      <c r="B15" s="14" t="s">
        <v>97</v>
      </c>
      <c r="C15" s="14" t="s">
        <v>84</v>
      </c>
      <c r="D15" s="14" t="s">
        <v>85</v>
      </c>
      <c r="E15" s="14" t="s">
        <v>98</v>
      </c>
      <c r="F15" s="25">
        <v>98.63</v>
      </c>
      <c r="G15" s="25">
        <v>0</v>
      </c>
      <c r="H15" s="25">
        <v>98.63</v>
      </c>
      <c r="I15" s="25">
        <v>0</v>
      </c>
      <c r="J15" s="15">
        <v>0</v>
      </c>
      <c r="K15" s="16">
        <v>0</v>
      </c>
      <c r="L15" s="25">
        <v>0</v>
      </c>
      <c r="M15" s="15">
        <v>0</v>
      </c>
      <c r="N15" s="16">
        <f t="shared" si="0"/>
        <v>0</v>
      </c>
      <c r="O15" s="25">
        <v>0</v>
      </c>
      <c r="P15" s="25">
        <v>0</v>
      </c>
      <c r="Q15" s="25">
        <v>0</v>
      </c>
      <c r="R15" s="15">
        <v>0</v>
      </c>
      <c r="S15" s="16">
        <v>0</v>
      </c>
      <c r="T15" s="15">
        <v>0</v>
      </c>
    </row>
    <row r="16" spans="1:20" ht="19.5" customHeight="1">
      <c r="A16" s="14" t="s">
        <v>96</v>
      </c>
      <c r="B16" s="14" t="s">
        <v>97</v>
      </c>
      <c r="C16" s="14" t="s">
        <v>90</v>
      </c>
      <c r="D16" s="14" t="s">
        <v>85</v>
      </c>
      <c r="E16" s="14" t="s">
        <v>99</v>
      </c>
      <c r="F16" s="25">
        <v>22.63</v>
      </c>
      <c r="G16" s="25">
        <v>0</v>
      </c>
      <c r="H16" s="25">
        <v>22.63</v>
      </c>
      <c r="I16" s="25">
        <v>0</v>
      </c>
      <c r="J16" s="15">
        <v>0</v>
      </c>
      <c r="K16" s="16">
        <v>0</v>
      </c>
      <c r="L16" s="25">
        <v>0</v>
      </c>
      <c r="M16" s="15">
        <v>0</v>
      </c>
      <c r="N16" s="16">
        <f t="shared" si="0"/>
        <v>0</v>
      </c>
      <c r="O16" s="25">
        <v>0</v>
      </c>
      <c r="P16" s="25">
        <v>0</v>
      </c>
      <c r="Q16" s="25">
        <v>0</v>
      </c>
      <c r="R16" s="15">
        <v>0</v>
      </c>
      <c r="S16" s="16">
        <v>0</v>
      </c>
      <c r="T16" s="15">
        <v>0</v>
      </c>
    </row>
    <row r="17" spans="1:20" ht="19.5" customHeight="1">
      <c r="A17" s="14" t="s">
        <v>100</v>
      </c>
      <c r="B17" s="14" t="s">
        <v>83</v>
      </c>
      <c r="C17" s="14" t="s">
        <v>84</v>
      </c>
      <c r="D17" s="14" t="s">
        <v>85</v>
      </c>
      <c r="E17" s="14" t="s">
        <v>101</v>
      </c>
      <c r="F17" s="25">
        <v>115.17</v>
      </c>
      <c r="G17" s="25">
        <v>0</v>
      </c>
      <c r="H17" s="25">
        <v>115.17</v>
      </c>
      <c r="I17" s="25">
        <v>0</v>
      </c>
      <c r="J17" s="15">
        <v>0</v>
      </c>
      <c r="K17" s="16">
        <v>0</v>
      </c>
      <c r="L17" s="25">
        <v>0</v>
      </c>
      <c r="M17" s="15">
        <v>0</v>
      </c>
      <c r="N17" s="16">
        <f t="shared" si="0"/>
        <v>0</v>
      </c>
      <c r="O17" s="25">
        <v>0</v>
      </c>
      <c r="P17" s="25">
        <v>0</v>
      </c>
      <c r="Q17" s="25">
        <v>0</v>
      </c>
      <c r="R17" s="15">
        <v>0</v>
      </c>
      <c r="S17" s="16">
        <v>0</v>
      </c>
      <c r="T17" s="15">
        <v>0</v>
      </c>
    </row>
    <row r="18" spans="1:20" ht="19.5" customHeight="1">
      <c r="A18" s="14" t="s">
        <v>100</v>
      </c>
      <c r="B18" s="14" t="s">
        <v>83</v>
      </c>
      <c r="C18" s="14" t="s">
        <v>90</v>
      </c>
      <c r="D18" s="14" t="s">
        <v>85</v>
      </c>
      <c r="E18" s="14" t="s">
        <v>102</v>
      </c>
      <c r="F18" s="25">
        <v>36.15</v>
      </c>
      <c r="G18" s="25">
        <v>0</v>
      </c>
      <c r="H18" s="25">
        <v>36.15</v>
      </c>
      <c r="I18" s="25">
        <v>0</v>
      </c>
      <c r="J18" s="15">
        <v>0</v>
      </c>
      <c r="K18" s="16">
        <v>0</v>
      </c>
      <c r="L18" s="25">
        <v>0</v>
      </c>
      <c r="M18" s="15">
        <v>0</v>
      </c>
      <c r="N18" s="16">
        <f t="shared" si="0"/>
        <v>0</v>
      </c>
      <c r="O18" s="25">
        <v>0</v>
      </c>
      <c r="P18" s="25">
        <v>0</v>
      </c>
      <c r="Q18" s="25">
        <v>0</v>
      </c>
      <c r="R18" s="15">
        <v>0</v>
      </c>
      <c r="S18" s="16">
        <v>0</v>
      </c>
      <c r="T18" s="15">
        <v>0</v>
      </c>
    </row>
    <row r="19" spans="1:20" ht="19.5" customHeight="1">
      <c r="A19" s="14" t="s">
        <v>36</v>
      </c>
      <c r="B19" s="14" t="s">
        <v>36</v>
      </c>
      <c r="C19" s="14" t="s">
        <v>36</v>
      </c>
      <c r="D19" s="14" t="s">
        <v>36</v>
      </c>
      <c r="E19" s="14" t="s">
        <v>103</v>
      </c>
      <c r="F19" s="25">
        <v>5104.53</v>
      </c>
      <c r="G19" s="25">
        <v>1108.32</v>
      </c>
      <c r="H19" s="25">
        <v>3996.21</v>
      </c>
      <c r="I19" s="25">
        <v>0</v>
      </c>
      <c r="J19" s="15">
        <v>0</v>
      </c>
      <c r="K19" s="16">
        <v>0</v>
      </c>
      <c r="L19" s="25">
        <v>0</v>
      </c>
      <c r="M19" s="15">
        <v>0</v>
      </c>
      <c r="N19" s="16">
        <f t="shared" si="0"/>
        <v>0</v>
      </c>
      <c r="O19" s="25">
        <v>0</v>
      </c>
      <c r="P19" s="25">
        <v>0</v>
      </c>
      <c r="Q19" s="25">
        <v>0</v>
      </c>
      <c r="R19" s="15">
        <v>0</v>
      </c>
      <c r="S19" s="16">
        <v>0</v>
      </c>
      <c r="T19" s="15">
        <v>0</v>
      </c>
    </row>
    <row r="20" spans="1:20" ht="19.5" customHeight="1">
      <c r="A20" s="14" t="s">
        <v>82</v>
      </c>
      <c r="B20" s="14" t="s">
        <v>83</v>
      </c>
      <c r="C20" s="14" t="s">
        <v>83</v>
      </c>
      <c r="D20" s="14" t="s">
        <v>104</v>
      </c>
      <c r="E20" s="14" t="s">
        <v>87</v>
      </c>
      <c r="F20" s="25">
        <v>1009.38</v>
      </c>
      <c r="G20" s="25">
        <v>282.05</v>
      </c>
      <c r="H20" s="25">
        <v>727.33</v>
      </c>
      <c r="I20" s="25">
        <v>0</v>
      </c>
      <c r="J20" s="15">
        <v>0</v>
      </c>
      <c r="K20" s="16">
        <v>0</v>
      </c>
      <c r="L20" s="25">
        <v>0</v>
      </c>
      <c r="M20" s="15">
        <v>0</v>
      </c>
      <c r="N20" s="16">
        <f t="shared" si="0"/>
        <v>0</v>
      </c>
      <c r="O20" s="25">
        <v>0</v>
      </c>
      <c r="P20" s="25">
        <v>0</v>
      </c>
      <c r="Q20" s="25">
        <v>0</v>
      </c>
      <c r="R20" s="15">
        <v>0</v>
      </c>
      <c r="S20" s="16">
        <v>0</v>
      </c>
      <c r="T20" s="15">
        <v>0</v>
      </c>
    </row>
    <row r="21" spans="1:20" ht="19.5" customHeight="1">
      <c r="A21" s="14" t="s">
        <v>82</v>
      </c>
      <c r="B21" s="14" t="s">
        <v>83</v>
      </c>
      <c r="C21" s="14" t="s">
        <v>105</v>
      </c>
      <c r="D21" s="14" t="s">
        <v>104</v>
      </c>
      <c r="E21" s="14" t="s">
        <v>106</v>
      </c>
      <c r="F21" s="25">
        <v>4085.15</v>
      </c>
      <c r="G21" s="25">
        <v>826.27</v>
      </c>
      <c r="H21" s="25">
        <v>3258.88</v>
      </c>
      <c r="I21" s="25">
        <v>0</v>
      </c>
      <c r="J21" s="15">
        <v>0</v>
      </c>
      <c r="K21" s="16">
        <v>0</v>
      </c>
      <c r="L21" s="25">
        <v>0</v>
      </c>
      <c r="M21" s="15">
        <v>0</v>
      </c>
      <c r="N21" s="16">
        <f t="shared" si="0"/>
        <v>0</v>
      </c>
      <c r="O21" s="25">
        <v>0</v>
      </c>
      <c r="P21" s="25">
        <v>0</v>
      </c>
      <c r="Q21" s="25">
        <v>0</v>
      </c>
      <c r="R21" s="15">
        <v>0</v>
      </c>
      <c r="S21" s="16">
        <v>0</v>
      </c>
      <c r="T21" s="15">
        <v>0</v>
      </c>
    </row>
    <row r="22" spans="1:20" ht="19.5" customHeight="1">
      <c r="A22" s="14" t="s">
        <v>82</v>
      </c>
      <c r="B22" s="14" t="s">
        <v>83</v>
      </c>
      <c r="C22" s="14" t="s">
        <v>107</v>
      </c>
      <c r="D22" s="14" t="s">
        <v>104</v>
      </c>
      <c r="E22" s="14" t="s">
        <v>108</v>
      </c>
      <c r="F22" s="25">
        <v>10</v>
      </c>
      <c r="G22" s="25">
        <v>0</v>
      </c>
      <c r="H22" s="25">
        <v>10</v>
      </c>
      <c r="I22" s="25">
        <v>0</v>
      </c>
      <c r="J22" s="15">
        <v>0</v>
      </c>
      <c r="K22" s="16">
        <v>0</v>
      </c>
      <c r="L22" s="25">
        <v>0</v>
      </c>
      <c r="M22" s="15">
        <v>0</v>
      </c>
      <c r="N22" s="16">
        <f t="shared" si="0"/>
        <v>0</v>
      </c>
      <c r="O22" s="25">
        <v>0</v>
      </c>
      <c r="P22" s="25">
        <v>0</v>
      </c>
      <c r="Q22" s="25">
        <v>0</v>
      </c>
      <c r="R22" s="15">
        <v>0</v>
      </c>
      <c r="S22" s="16">
        <v>0</v>
      </c>
      <c r="T22" s="15">
        <v>0</v>
      </c>
    </row>
    <row r="23" spans="1:20" ht="19.5" customHeight="1">
      <c r="A23" s="14" t="s">
        <v>36</v>
      </c>
      <c r="B23" s="14" t="s">
        <v>36</v>
      </c>
      <c r="C23" s="14" t="s">
        <v>36</v>
      </c>
      <c r="D23" s="14" t="s">
        <v>36</v>
      </c>
      <c r="E23" s="14" t="s">
        <v>109</v>
      </c>
      <c r="F23" s="25">
        <v>54926.14</v>
      </c>
      <c r="G23" s="25">
        <v>5651.11</v>
      </c>
      <c r="H23" s="25">
        <v>49275.03</v>
      </c>
      <c r="I23" s="25">
        <v>0</v>
      </c>
      <c r="J23" s="15">
        <v>0</v>
      </c>
      <c r="K23" s="16">
        <v>0</v>
      </c>
      <c r="L23" s="25">
        <v>0</v>
      </c>
      <c r="M23" s="15">
        <v>0</v>
      </c>
      <c r="N23" s="16">
        <f t="shared" si="0"/>
        <v>0</v>
      </c>
      <c r="O23" s="25">
        <v>0</v>
      </c>
      <c r="P23" s="25">
        <v>0</v>
      </c>
      <c r="Q23" s="25">
        <v>0</v>
      </c>
      <c r="R23" s="15">
        <v>0</v>
      </c>
      <c r="S23" s="16">
        <v>0</v>
      </c>
      <c r="T23" s="15">
        <v>0</v>
      </c>
    </row>
    <row r="24" spans="1:20" ht="19.5" customHeight="1">
      <c r="A24" s="14" t="s">
        <v>82</v>
      </c>
      <c r="B24" s="14" t="s">
        <v>83</v>
      </c>
      <c r="C24" s="14" t="s">
        <v>84</v>
      </c>
      <c r="D24" s="14" t="s">
        <v>110</v>
      </c>
      <c r="E24" s="14" t="s">
        <v>86</v>
      </c>
      <c r="F24" s="25">
        <v>20374.36</v>
      </c>
      <c r="G24" s="25">
        <v>0</v>
      </c>
      <c r="H24" s="25">
        <v>20374.36</v>
      </c>
      <c r="I24" s="25">
        <v>0</v>
      </c>
      <c r="J24" s="15">
        <v>0</v>
      </c>
      <c r="K24" s="16">
        <v>0</v>
      </c>
      <c r="L24" s="25">
        <v>0</v>
      </c>
      <c r="M24" s="15">
        <v>0</v>
      </c>
      <c r="N24" s="16">
        <f t="shared" si="0"/>
        <v>0</v>
      </c>
      <c r="O24" s="25">
        <v>0</v>
      </c>
      <c r="P24" s="25">
        <v>0</v>
      </c>
      <c r="Q24" s="25">
        <v>0</v>
      </c>
      <c r="R24" s="15">
        <v>0</v>
      </c>
      <c r="S24" s="16">
        <v>0</v>
      </c>
      <c r="T24" s="15">
        <v>0</v>
      </c>
    </row>
    <row r="25" spans="1:20" ht="19.5" customHeight="1">
      <c r="A25" s="14" t="s">
        <v>82</v>
      </c>
      <c r="B25" s="14" t="s">
        <v>83</v>
      </c>
      <c r="C25" s="14" t="s">
        <v>83</v>
      </c>
      <c r="D25" s="14" t="s">
        <v>110</v>
      </c>
      <c r="E25" s="14" t="s">
        <v>87</v>
      </c>
      <c r="F25" s="25">
        <v>20378.77</v>
      </c>
      <c r="G25" s="25">
        <v>4458.58</v>
      </c>
      <c r="H25" s="25">
        <v>15920.19</v>
      </c>
      <c r="I25" s="25">
        <v>0</v>
      </c>
      <c r="J25" s="15">
        <v>0</v>
      </c>
      <c r="K25" s="16">
        <v>0</v>
      </c>
      <c r="L25" s="25">
        <v>0</v>
      </c>
      <c r="M25" s="15">
        <v>0</v>
      </c>
      <c r="N25" s="16">
        <f t="shared" si="0"/>
        <v>0</v>
      </c>
      <c r="O25" s="25">
        <v>0</v>
      </c>
      <c r="P25" s="25">
        <v>0</v>
      </c>
      <c r="Q25" s="25">
        <v>0</v>
      </c>
      <c r="R25" s="15">
        <v>0</v>
      </c>
      <c r="S25" s="16">
        <v>0</v>
      </c>
      <c r="T25" s="15">
        <v>0</v>
      </c>
    </row>
    <row r="26" spans="1:20" ht="19.5" customHeight="1">
      <c r="A26" s="14" t="s">
        <v>82</v>
      </c>
      <c r="B26" s="14" t="s">
        <v>83</v>
      </c>
      <c r="C26" s="14" t="s">
        <v>105</v>
      </c>
      <c r="D26" s="14" t="s">
        <v>110</v>
      </c>
      <c r="E26" s="14" t="s">
        <v>106</v>
      </c>
      <c r="F26" s="25">
        <v>3519.4</v>
      </c>
      <c r="G26" s="25">
        <v>253.53</v>
      </c>
      <c r="H26" s="25">
        <v>3265.87</v>
      </c>
      <c r="I26" s="25">
        <v>0</v>
      </c>
      <c r="J26" s="15">
        <v>0</v>
      </c>
      <c r="K26" s="16">
        <v>0</v>
      </c>
      <c r="L26" s="25">
        <v>0</v>
      </c>
      <c r="M26" s="15">
        <v>0</v>
      </c>
      <c r="N26" s="16">
        <f t="shared" si="0"/>
        <v>0</v>
      </c>
      <c r="O26" s="25">
        <v>0</v>
      </c>
      <c r="P26" s="25">
        <v>0</v>
      </c>
      <c r="Q26" s="25">
        <v>0</v>
      </c>
      <c r="R26" s="15">
        <v>0</v>
      </c>
      <c r="S26" s="16">
        <v>0</v>
      </c>
      <c r="T26" s="15">
        <v>0</v>
      </c>
    </row>
    <row r="27" spans="1:20" ht="19.5" customHeight="1">
      <c r="A27" s="14" t="s">
        <v>82</v>
      </c>
      <c r="B27" s="14" t="s">
        <v>83</v>
      </c>
      <c r="C27" s="14" t="s">
        <v>107</v>
      </c>
      <c r="D27" s="14" t="s">
        <v>110</v>
      </c>
      <c r="E27" s="14" t="s">
        <v>108</v>
      </c>
      <c r="F27" s="25">
        <v>2489.6</v>
      </c>
      <c r="G27" s="25">
        <v>0</v>
      </c>
      <c r="H27" s="25">
        <v>2489.6</v>
      </c>
      <c r="I27" s="25">
        <v>0</v>
      </c>
      <c r="J27" s="15">
        <v>0</v>
      </c>
      <c r="K27" s="16">
        <v>0</v>
      </c>
      <c r="L27" s="25">
        <v>0</v>
      </c>
      <c r="M27" s="15">
        <v>0</v>
      </c>
      <c r="N27" s="16">
        <f t="shared" si="0"/>
        <v>0</v>
      </c>
      <c r="O27" s="25">
        <v>0</v>
      </c>
      <c r="P27" s="25">
        <v>0</v>
      </c>
      <c r="Q27" s="25">
        <v>0</v>
      </c>
      <c r="R27" s="15">
        <v>0</v>
      </c>
      <c r="S27" s="16">
        <v>0</v>
      </c>
      <c r="T27" s="15">
        <v>0</v>
      </c>
    </row>
    <row r="28" spans="1:20" ht="19.5" customHeight="1">
      <c r="A28" s="14" t="s">
        <v>82</v>
      </c>
      <c r="B28" s="14" t="s">
        <v>83</v>
      </c>
      <c r="C28" s="14" t="s">
        <v>111</v>
      </c>
      <c r="D28" s="14" t="s">
        <v>110</v>
      </c>
      <c r="E28" s="14" t="s">
        <v>112</v>
      </c>
      <c r="F28" s="25">
        <v>10</v>
      </c>
      <c r="G28" s="25">
        <v>0</v>
      </c>
      <c r="H28" s="25">
        <v>10</v>
      </c>
      <c r="I28" s="25">
        <v>0</v>
      </c>
      <c r="J28" s="15">
        <v>0</v>
      </c>
      <c r="K28" s="16">
        <v>0</v>
      </c>
      <c r="L28" s="25">
        <v>0</v>
      </c>
      <c r="M28" s="15">
        <v>0</v>
      </c>
      <c r="N28" s="16">
        <f t="shared" si="0"/>
        <v>0</v>
      </c>
      <c r="O28" s="25">
        <v>0</v>
      </c>
      <c r="P28" s="25">
        <v>0</v>
      </c>
      <c r="Q28" s="25">
        <v>0</v>
      </c>
      <c r="R28" s="15">
        <v>0</v>
      </c>
      <c r="S28" s="16">
        <v>0</v>
      </c>
      <c r="T28" s="15">
        <v>0</v>
      </c>
    </row>
    <row r="29" spans="1:20" ht="19.5" customHeight="1">
      <c r="A29" s="14" t="s">
        <v>82</v>
      </c>
      <c r="B29" s="14" t="s">
        <v>83</v>
      </c>
      <c r="C29" s="14" t="s">
        <v>113</v>
      </c>
      <c r="D29" s="14" t="s">
        <v>110</v>
      </c>
      <c r="E29" s="14" t="s">
        <v>114</v>
      </c>
      <c r="F29" s="25">
        <v>939</v>
      </c>
      <c r="G29" s="25">
        <v>939</v>
      </c>
      <c r="H29" s="25">
        <v>0</v>
      </c>
      <c r="I29" s="25">
        <v>0</v>
      </c>
      <c r="J29" s="15">
        <v>0</v>
      </c>
      <c r="K29" s="16">
        <v>0</v>
      </c>
      <c r="L29" s="25">
        <v>0</v>
      </c>
      <c r="M29" s="15">
        <v>0</v>
      </c>
      <c r="N29" s="16">
        <f t="shared" si="0"/>
        <v>0</v>
      </c>
      <c r="O29" s="25">
        <v>0</v>
      </c>
      <c r="P29" s="25">
        <v>0</v>
      </c>
      <c r="Q29" s="25">
        <v>0</v>
      </c>
      <c r="R29" s="15">
        <v>0</v>
      </c>
      <c r="S29" s="16">
        <v>0</v>
      </c>
      <c r="T29" s="15">
        <v>0</v>
      </c>
    </row>
    <row r="30" spans="1:20" ht="19.5" customHeight="1">
      <c r="A30" s="14" t="s">
        <v>88</v>
      </c>
      <c r="B30" s="14" t="s">
        <v>89</v>
      </c>
      <c r="C30" s="14" t="s">
        <v>90</v>
      </c>
      <c r="D30" s="14" t="s">
        <v>110</v>
      </c>
      <c r="E30" s="14" t="s">
        <v>91</v>
      </c>
      <c r="F30" s="25">
        <v>5</v>
      </c>
      <c r="G30" s="25">
        <v>0</v>
      </c>
      <c r="H30" s="25">
        <v>5</v>
      </c>
      <c r="I30" s="25">
        <v>0</v>
      </c>
      <c r="J30" s="15">
        <v>0</v>
      </c>
      <c r="K30" s="16">
        <v>0</v>
      </c>
      <c r="L30" s="25">
        <v>0</v>
      </c>
      <c r="M30" s="15">
        <v>0</v>
      </c>
      <c r="N30" s="16">
        <f t="shared" si="0"/>
        <v>0</v>
      </c>
      <c r="O30" s="25">
        <v>0</v>
      </c>
      <c r="P30" s="25">
        <v>0</v>
      </c>
      <c r="Q30" s="25">
        <v>0</v>
      </c>
      <c r="R30" s="15">
        <v>0</v>
      </c>
      <c r="S30" s="16">
        <v>0</v>
      </c>
      <c r="T30" s="15">
        <v>0</v>
      </c>
    </row>
    <row r="31" spans="1:20" ht="19.5" customHeight="1">
      <c r="A31" s="14" t="s">
        <v>92</v>
      </c>
      <c r="B31" s="14" t="s">
        <v>93</v>
      </c>
      <c r="C31" s="14" t="s">
        <v>84</v>
      </c>
      <c r="D31" s="14" t="s">
        <v>110</v>
      </c>
      <c r="E31" s="14" t="s">
        <v>94</v>
      </c>
      <c r="F31" s="25">
        <v>0.76</v>
      </c>
      <c r="G31" s="25">
        <v>0</v>
      </c>
      <c r="H31" s="25">
        <v>0.76</v>
      </c>
      <c r="I31" s="25">
        <v>0</v>
      </c>
      <c r="J31" s="15">
        <v>0</v>
      </c>
      <c r="K31" s="16">
        <v>0</v>
      </c>
      <c r="L31" s="25">
        <v>0</v>
      </c>
      <c r="M31" s="15">
        <v>0</v>
      </c>
      <c r="N31" s="16">
        <f t="shared" si="0"/>
        <v>0</v>
      </c>
      <c r="O31" s="25">
        <v>0</v>
      </c>
      <c r="P31" s="25">
        <v>0</v>
      </c>
      <c r="Q31" s="25">
        <v>0</v>
      </c>
      <c r="R31" s="15">
        <v>0</v>
      </c>
      <c r="S31" s="16">
        <v>0</v>
      </c>
      <c r="T31" s="15">
        <v>0</v>
      </c>
    </row>
    <row r="32" spans="1:20" ht="19.5" customHeight="1">
      <c r="A32" s="14" t="s">
        <v>92</v>
      </c>
      <c r="B32" s="14" t="s">
        <v>93</v>
      </c>
      <c r="C32" s="14" t="s">
        <v>93</v>
      </c>
      <c r="D32" s="14" t="s">
        <v>110</v>
      </c>
      <c r="E32" s="14" t="s">
        <v>95</v>
      </c>
      <c r="F32" s="25">
        <v>1598.33</v>
      </c>
      <c r="G32" s="25">
        <v>0</v>
      </c>
      <c r="H32" s="25">
        <v>1598.33</v>
      </c>
      <c r="I32" s="25">
        <v>0</v>
      </c>
      <c r="J32" s="15">
        <v>0</v>
      </c>
      <c r="K32" s="16">
        <v>0</v>
      </c>
      <c r="L32" s="25">
        <v>0</v>
      </c>
      <c r="M32" s="15">
        <v>0</v>
      </c>
      <c r="N32" s="16">
        <f t="shared" si="0"/>
        <v>0</v>
      </c>
      <c r="O32" s="25">
        <v>0</v>
      </c>
      <c r="P32" s="25">
        <v>0</v>
      </c>
      <c r="Q32" s="25">
        <v>0</v>
      </c>
      <c r="R32" s="15">
        <v>0</v>
      </c>
      <c r="S32" s="16">
        <v>0</v>
      </c>
      <c r="T32" s="15">
        <v>0</v>
      </c>
    </row>
    <row r="33" spans="1:20" ht="19.5" customHeight="1">
      <c r="A33" s="14" t="s">
        <v>96</v>
      </c>
      <c r="B33" s="14" t="s">
        <v>97</v>
      </c>
      <c r="C33" s="14" t="s">
        <v>84</v>
      </c>
      <c r="D33" s="14" t="s">
        <v>110</v>
      </c>
      <c r="E33" s="14" t="s">
        <v>98</v>
      </c>
      <c r="F33" s="25">
        <v>1507.17</v>
      </c>
      <c r="G33" s="25">
        <v>0</v>
      </c>
      <c r="H33" s="25">
        <v>1507.17</v>
      </c>
      <c r="I33" s="25">
        <v>0</v>
      </c>
      <c r="J33" s="15">
        <v>0</v>
      </c>
      <c r="K33" s="16">
        <v>0</v>
      </c>
      <c r="L33" s="25">
        <v>0</v>
      </c>
      <c r="M33" s="15">
        <v>0</v>
      </c>
      <c r="N33" s="16">
        <f t="shared" si="0"/>
        <v>0</v>
      </c>
      <c r="O33" s="25">
        <v>0</v>
      </c>
      <c r="P33" s="25">
        <v>0</v>
      </c>
      <c r="Q33" s="25">
        <v>0</v>
      </c>
      <c r="R33" s="15">
        <v>0</v>
      </c>
      <c r="S33" s="16">
        <v>0</v>
      </c>
      <c r="T33" s="15">
        <v>0</v>
      </c>
    </row>
    <row r="34" spans="1:20" ht="19.5" customHeight="1">
      <c r="A34" s="14" t="s">
        <v>96</v>
      </c>
      <c r="B34" s="14" t="s">
        <v>97</v>
      </c>
      <c r="C34" s="14" t="s">
        <v>90</v>
      </c>
      <c r="D34" s="14" t="s">
        <v>110</v>
      </c>
      <c r="E34" s="14" t="s">
        <v>99</v>
      </c>
      <c r="F34" s="25">
        <v>233.5</v>
      </c>
      <c r="G34" s="25">
        <v>0</v>
      </c>
      <c r="H34" s="25">
        <v>233.5</v>
      </c>
      <c r="I34" s="25">
        <v>0</v>
      </c>
      <c r="J34" s="15">
        <v>0</v>
      </c>
      <c r="K34" s="16">
        <v>0</v>
      </c>
      <c r="L34" s="25">
        <v>0</v>
      </c>
      <c r="M34" s="15">
        <v>0</v>
      </c>
      <c r="N34" s="16">
        <f t="shared" si="0"/>
        <v>0</v>
      </c>
      <c r="O34" s="25">
        <v>0</v>
      </c>
      <c r="P34" s="25">
        <v>0</v>
      </c>
      <c r="Q34" s="25">
        <v>0</v>
      </c>
      <c r="R34" s="15">
        <v>0</v>
      </c>
      <c r="S34" s="16">
        <v>0</v>
      </c>
      <c r="T34" s="15">
        <v>0</v>
      </c>
    </row>
    <row r="35" spans="1:20" ht="19.5" customHeight="1">
      <c r="A35" s="14" t="s">
        <v>100</v>
      </c>
      <c r="B35" s="14" t="s">
        <v>83</v>
      </c>
      <c r="C35" s="14" t="s">
        <v>84</v>
      </c>
      <c r="D35" s="14" t="s">
        <v>110</v>
      </c>
      <c r="E35" s="14" t="s">
        <v>101</v>
      </c>
      <c r="F35" s="25">
        <v>1656.39</v>
      </c>
      <c r="G35" s="25">
        <v>0</v>
      </c>
      <c r="H35" s="25">
        <v>1656.39</v>
      </c>
      <c r="I35" s="25">
        <v>0</v>
      </c>
      <c r="J35" s="15">
        <v>0</v>
      </c>
      <c r="K35" s="16">
        <v>0</v>
      </c>
      <c r="L35" s="25">
        <v>0</v>
      </c>
      <c r="M35" s="15">
        <v>0</v>
      </c>
      <c r="N35" s="16">
        <f t="shared" si="0"/>
        <v>0</v>
      </c>
      <c r="O35" s="25">
        <v>0</v>
      </c>
      <c r="P35" s="25">
        <v>0</v>
      </c>
      <c r="Q35" s="25">
        <v>0</v>
      </c>
      <c r="R35" s="15">
        <v>0</v>
      </c>
      <c r="S35" s="16">
        <v>0</v>
      </c>
      <c r="T35" s="15">
        <v>0</v>
      </c>
    </row>
    <row r="36" spans="1:20" ht="19.5" customHeight="1">
      <c r="A36" s="14" t="s">
        <v>100</v>
      </c>
      <c r="B36" s="14" t="s">
        <v>83</v>
      </c>
      <c r="C36" s="14" t="s">
        <v>90</v>
      </c>
      <c r="D36" s="14" t="s">
        <v>110</v>
      </c>
      <c r="E36" s="14" t="s">
        <v>102</v>
      </c>
      <c r="F36" s="25">
        <v>993.86</v>
      </c>
      <c r="G36" s="25">
        <v>0</v>
      </c>
      <c r="H36" s="25">
        <v>993.86</v>
      </c>
      <c r="I36" s="25">
        <v>0</v>
      </c>
      <c r="J36" s="15">
        <v>0</v>
      </c>
      <c r="K36" s="16">
        <v>0</v>
      </c>
      <c r="L36" s="25">
        <v>0</v>
      </c>
      <c r="M36" s="15">
        <v>0</v>
      </c>
      <c r="N36" s="16">
        <f t="shared" si="0"/>
        <v>0</v>
      </c>
      <c r="O36" s="25">
        <v>0</v>
      </c>
      <c r="P36" s="25">
        <v>0</v>
      </c>
      <c r="Q36" s="25">
        <v>0</v>
      </c>
      <c r="R36" s="15">
        <v>0</v>
      </c>
      <c r="S36" s="16">
        <v>0</v>
      </c>
      <c r="T36" s="15">
        <v>0</v>
      </c>
    </row>
    <row r="37" spans="1:20" ht="19.5" customHeight="1">
      <c r="A37" s="14" t="s">
        <v>115</v>
      </c>
      <c r="B37" s="14" t="s">
        <v>90</v>
      </c>
      <c r="C37" s="14" t="s">
        <v>84</v>
      </c>
      <c r="D37" s="14" t="s">
        <v>110</v>
      </c>
      <c r="E37" s="14" t="s">
        <v>116</v>
      </c>
      <c r="F37" s="25">
        <v>1220</v>
      </c>
      <c r="G37" s="25">
        <v>0</v>
      </c>
      <c r="H37" s="25">
        <v>1220</v>
      </c>
      <c r="I37" s="25">
        <v>0</v>
      </c>
      <c r="J37" s="15">
        <v>0</v>
      </c>
      <c r="K37" s="16">
        <v>0</v>
      </c>
      <c r="L37" s="25">
        <v>0</v>
      </c>
      <c r="M37" s="15">
        <v>0</v>
      </c>
      <c r="N37" s="16">
        <f t="shared" si="0"/>
        <v>0</v>
      </c>
      <c r="O37" s="25">
        <v>0</v>
      </c>
      <c r="P37" s="25">
        <v>0</v>
      </c>
      <c r="Q37" s="25">
        <v>0</v>
      </c>
      <c r="R37" s="15">
        <v>0</v>
      </c>
      <c r="S37" s="16">
        <v>0</v>
      </c>
      <c r="T37" s="15">
        <v>0</v>
      </c>
    </row>
    <row r="38" spans="1:20" ht="19.5" customHeight="1">
      <c r="A38" s="14" t="s">
        <v>36</v>
      </c>
      <c r="B38" s="14" t="s">
        <v>36</v>
      </c>
      <c r="C38" s="14" t="s">
        <v>36</v>
      </c>
      <c r="D38" s="14" t="s">
        <v>36</v>
      </c>
      <c r="E38" s="14" t="s">
        <v>117</v>
      </c>
      <c r="F38" s="25">
        <v>115.98</v>
      </c>
      <c r="G38" s="25">
        <v>0</v>
      </c>
      <c r="H38" s="25">
        <v>115.98</v>
      </c>
      <c r="I38" s="25">
        <v>0</v>
      </c>
      <c r="J38" s="15">
        <v>0</v>
      </c>
      <c r="K38" s="16">
        <v>0</v>
      </c>
      <c r="L38" s="25">
        <v>0</v>
      </c>
      <c r="M38" s="15">
        <v>0</v>
      </c>
      <c r="N38" s="16">
        <f t="shared" si="0"/>
        <v>0</v>
      </c>
      <c r="O38" s="25">
        <v>0</v>
      </c>
      <c r="P38" s="25">
        <v>0</v>
      </c>
      <c r="Q38" s="25">
        <v>0</v>
      </c>
      <c r="R38" s="15">
        <v>0</v>
      </c>
      <c r="S38" s="16">
        <v>0</v>
      </c>
      <c r="T38" s="15">
        <v>0</v>
      </c>
    </row>
    <row r="39" spans="1:20" ht="19.5" customHeight="1">
      <c r="A39" s="14" t="s">
        <v>36</v>
      </c>
      <c r="B39" s="14" t="s">
        <v>36</v>
      </c>
      <c r="C39" s="14" t="s">
        <v>36</v>
      </c>
      <c r="D39" s="14" t="s">
        <v>36</v>
      </c>
      <c r="E39" s="14" t="s">
        <v>118</v>
      </c>
      <c r="F39" s="25">
        <v>115.98</v>
      </c>
      <c r="G39" s="25">
        <v>0</v>
      </c>
      <c r="H39" s="25">
        <v>115.98</v>
      </c>
      <c r="I39" s="25">
        <v>0</v>
      </c>
      <c r="J39" s="15">
        <v>0</v>
      </c>
      <c r="K39" s="16">
        <v>0</v>
      </c>
      <c r="L39" s="25">
        <v>0</v>
      </c>
      <c r="M39" s="15">
        <v>0</v>
      </c>
      <c r="N39" s="16">
        <f t="shared" si="0"/>
        <v>0</v>
      </c>
      <c r="O39" s="25">
        <v>0</v>
      </c>
      <c r="P39" s="25">
        <v>0</v>
      </c>
      <c r="Q39" s="25">
        <v>0</v>
      </c>
      <c r="R39" s="15">
        <v>0</v>
      </c>
      <c r="S39" s="16">
        <v>0</v>
      </c>
      <c r="T39" s="15">
        <v>0</v>
      </c>
    </row>
    <row r="40" spans="1:20" ht="19.5" customHeight="1">
      <c r="A40" s="14" t="s">
        <v>82</v>
      </c>
      <c r="B40" s="14" t="s">
        <v>83</v>
      </c>
      <c r="C40" s="14" t="s">
        <v>119</v>
      </c>
      <c r="D40" s="14" t="s">
        <v>120</v>
      </c>
      <c r="E40" s="14" t="s">
        <v>121</v>
      </c>
      <c r="F40" s="25">
        <v>79.36</v>
      </c>
      <c r="G40" s="25">
        <v>0</v>
      </c>
      <c r="H40" s="25">
        <v>79.36</v>
      </c>
      <c r="I40" s="25">
        <v>0</v>
      </c>
      <c r="J40" s="15">
        <v>0</v>
      </c>
      <c r="K40" s="16">
        <v>0</v>
      </c>
      <c r="L40" s="25">
        <v>0</v>
      </c>
      <c r="M40" s="15">
        <v>0</v>
      </c>
      <c r="N40" s="16">
        <f t="shared" si="0"/>
        <v>0</v>
      </c>
      <c r="O40" s="25">
        <v>0</v>
      </c>
      <c r="P40" s="25">
        <v>0</v>
      </c>
      <c r="Q40" s="25">
        <v>0</v>
      </c>
      <c r="R40" s="15">
        <v>0</v>
      </c>
      <c r="S40" s="16">
        <v>0</v>
      </c>
      <c r="T40" s="15">
        <v>0</v>
      </c>
    </row>
    <row r="41" spans="1:20" ht="19.5" customHeight="1">
      <c r="A41" s="14" t="s">
        <v>92</v>
      </c>
      <c r="B41" s="14" t="s">
        <v>93</v>
      </c>
      <c r="C41" s="14" t="s">
        <v>93</v>
      </c>
      <c r="D41" s="14" t="s">
        <v>120</v>
      </c>
      <c r="E41" s="14" t="s">
        <v>95</v>
      </c>
      <c r="F41" s="25">
        <v>10.63</v>
      </c>
      <c r="G41" s="25">
        <v>0</v>
      </c>
      <c r="H41" s="25">
        <v>10.63</v>
      </c>
      <c r="I41" s="25">
        <v>0</v>
      </c>
      <c r="J41" s="15">
        <v>0</v>
      </c>
      <c r="K41" s="16">
        <v>0</v>
      </c>
      <c r="L41" s="25">
        <v>0</v>
      </c>
      <c r="M41" s="15">
        <v>0</v>
      </c>
      <c r="N41" s="16">
        <f t="shared" si="0"/>
        <v>0</v>
      </c>
      <c r="O41" s="25">
        <v>0</v>
      </c>
      <c r="P41" s="25">
        <v>0</v>
      </c>
      <c r="Q41" s="25">
        <v>0</v>
      </c>
      <c r="R41" s="15">
        <v>0</v>
      </c>
      <c r="S41" s="16">
        <v>0</v>
      </c>
      <c r="T41" s="15">
        <v>0</v>
      </c>
    </row>
    <row r="42" spans="1:20" ht="19.5" customHeight="1">
      <c r="A42" s="14" t="s">
        <v>92</v>
      </c>
      <c r="B42" s="14" t="s">
        <v>93</v>
      </c>
      <c r="C42" s="14" t="s">
        <v>122</v>
      </c>
      <c r="D42" s="14" t="s">
        <v>120</v>
      </c>
      <c r="E42" s="14" t="s">
        <v>123</v>
      </c>
      <c r="F42" s="25">
        <v>5.3</v>
      </c>
      <c r="G42" s="25">
        <v>0</v>
      </c>
      <c r="H42" s="25">
        <v>5.3</v>
      </c>
      <c r="I42" s="25">
        <v>0</v>
      </c>
      <c r="J42" s="15">
        <v>0</v>
      </c>
      <c r="K42" s="16">
        <v>0</v>
      </c>
      <c r="L42" s="25">
        <v>0</v>
      </c>
      <c r="M42" s="15">
        <v>0</v>
      </c>
      <c r="N42" s="16">
        <f t="shared" si="0"/>
        <v>0</v>
      </c>
      <c r="O42" s="25">
        <v>0</v>
      </c>
      <c r="P42" s="25">
        <v>0</v>
      </c>
      <c r="Q42" s="25">
        <v>0</v>
      </c>
      <c r="R42" s="15">
        <v>0</v>
      </c>
      <c r="S42" s="16">
        <v>0</v>
      </c>
      <c r="T42" s="15">
        <v>0</v>
      </c>
    </row>
    <row r="43" spans="1:20" ht="19.5" customHeight="1">
      <c r="A43" s="14" t="s">
        <v>96</v>
      </c>
      <c r="B43" s="14" t="s">
        <v>97</v>
      </c>
      <c r="C43" s="14" t="s">
        <v>83</v>
      </c>
      <c r="D43" s="14" t="s">
        <v>120</v>
      </c>
      <c r="E43" s="14" t="s">
        <v>124</v>
      </c>
      <c r="F43" s="25">
        <v>7.3</v>
      </c>
      <c r="G43" s="25">
        <v>0</v>
      </c>
      <c r="H43" s="25">
        <v>7.3</v>
      </c>
      <c r="I43" s="25">
        <v>0</v>
      </c>
      <c r="J43" s="15">
        <v>0</v>
      </c>
      <c r="K43" s="16">
        <v>0</v>
      </c>
      <c r="L43" s="25">
        <v>0</v>
      </c>
      <c r="M43" s="15">
        <v>0</v>
      </c>
      <c r="N43" s="16">
        <f t="shared" si="0"/>
        <v>0</v>
      </c>
      <c r="O43" s="25">
        <v>0</v>
      </c>
      <c r="P43" s="25">
        <v>0</v>
      </c>
      <c r="Q43" s="25">
        <v>0</v>
      </c>
      <c r="R43" s="15">
        <v>0</v>
      </c>
      <c r="S43" s="16">
        <v>0</v>
      </c>
      <c r="T43" s="15">
        <v>0</v>
      </c>
    </row>
    <row r="44" spans="1:20" ht="19.5" customHeight="1">
      <c r="A44" s="14" t="s">
        <v>100</v>
      </c>
      <c r="B44" s="14" t="s">
        <v>83</v>
      </c>
      <c r="C44" s="14" t="s">
        <v>84</v>
      </c>
      <c r="D44" s="14" t="s">
        <v>120</v>
      </c>
      <c r="E44" s="14" t="s">
        <v>101</v>
      </c>
      <c r="F44" s="25">
        <v>7.9</v>
      </c>
      <c r="G44" s="25">
        <v>0</v>
      </c>
      <c r="H44" s="25">
        <v>7.9</v>
      </c>
      <c r="I44" s="25">
        <v>0</v>
      </c>
      <c r="J44" s="15">
        <v>0</v>
      </c>
      <c r="K44" s="16">
        <v>0</v>
      </c>
      <c r="L44" s="25">
        <v>0</v>
      </c>
      <c r="M44" s="15">
        <v>0</v>
      </c>
      <c r="N44" s="16">
        <f t="shared" si="0"/>
        <v>0</v>
      </c>
      <c r="O44" s="25">
        <v>0</v>
      </c>
      <c r="P44" s="25">
        <v>0</v>
      </c>
      <c r="Q44" s="25">
        <v>0</v>
      </c>
      <c r="R44" s="15">
        <v>0</v>
      </c>
      <c r="S44" s="16">
        <v>0</v>
      </c>
      <c r="T44" s="15">
        <v>0</v>
      </c>
    </row>
    <row r="45" spans="1:20" ht="19.5" customHeight="1">
      <c r="A45" s="14" t="s">
        <v>100</v>
      </c>
      <c r="B45" s="14" t="s">
        <v>83</v>
      </c>
      <c r="C45" s="14" t="s">
        <v>90</v>
      </c>
      <c r="D45" s="14" t="s">
        <v>120</v>
      </c>
      <c r="E45" s="14" t="s">
        <v>102</v>
      </c>
      <c r="F45" s="25">
        <v>5.49</v>
      </c>
      <c r="G45" s="25">
        <v>0</v>
      </c>
      <c r="H45" s="25">
        <v>5.49</v>
      </c>
      <c r="I45" s="25">
        <v>0</v>
      </c>
      <c r="J45" s="15">
        <v>0</v>
      </c>
      <c r="K45" s="16">
        <v>0</v>
      </c>
      <c r="L45" s="25">
        <v>0</v>
      </c>
      <c r="M45" s="15">
        <v>0</v>
      </c>
      <c r="N45" s="16">
        <f t="shared" si="0"/>
        <v>0</v>
      </c>
      <c r="O45" s="25">
        <v>0</v>
      </c>
      <c r="P45" s="25">
        <v>0</v>
      </c>
      <c r="Q45" s="25">
        <v>0</v>
      </c>
      <c r="R45" s="15">
        <v>0</v>
      </c>
      <c r="S45" s="16">
        <v>0</v>
      </c>
      <c r="T45" s="1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1"/>
      <c r="C1" s="71"/>
      <c r="D1" s="71"/>
      <c r="E1" s="71"/>
      <c r="F1" s="71"/>
      <c r="G1" s="71"/>
      <c r="H1" s="71"/>
      <c r="I1" s="71"/>
      <c r="J1" s="77" t="s">
        <v>125</v>
      </c>
    </row>
    <row r="2" spans="1:10" ht="19.5" customHeight="1">
      <c r="A2" s="92" t="s">
        <v>126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9.5" customHeight="1">
      <c r="A3" s="42" t="s">
        <v>0</v>
      </c>
      <c r="B3" s="43"/>
      <c r="C3" s="43"/>
      <c r="D3" s="43"/>
      <c r="E3" s="43"/>
      <c r="F3" s="72"/>
      <c r="G3" s="72"/>
      <c r="H3" s="72"/>
      <c r="I3" s="72"/>
      <c r="J3" s="7" t="s">
        <v>3</v>
      </c>
    </row>
    <row r="4" spans="1:10" ht="19.5" customHeight="1">
      <c r="A4" s="93" t="s">
        <v>56</v>
      </c>
      <c r="B4" s="115"/>
      <c r="C4" s="115"/>
      <c r="D4" s="115"/>
      <c r="E4" s="94"/>
      <c r="F4" s="120" t="s">
        <v>57</v>
      </c>
      <c r="G4" s="121" t="s">
        <v>127</v>
      </c>
      <c r="H4" s="122" t="s">
        <v>128</v>
      </c>
      <c r="I4" s="122" t="s">
        <v>129</v>
      </c>
      <c r="J4" s="117" t="s">
        <v>130</v>
      </c>
    </row>
    <row r="5" spans="1:10" ht="19.5" customHeight="1">
      <c r="A5" s="93" t="s">
        <v>67</v>
      </c>
      <c r="B5" s="115"/>
      <c r="C5" s="94"/>
      <c r="D5" s="116" t="s">
        <v>68</v>
      </c>
      <c r="E5" s="118" t="s">
        <v>131</v>
      </c>
      <c r="F5" s="121"/>
      <c r="G5" s="121"/>
      <c r="H5" s="122"/>
      <c r="I5" s="122"/>
      <c r="J5" s="117"/>
    </row>
    <row r="6" spans="1:10" ht="15" customHeight="1">
      <c r="A6" s="73" t="s">
        <v>77</v>
      </c>
      <c r="B6" s="73" t="s">
        <v>78</v>
      </c>
      <c r="C6" s="74" t="s">
        <v>79</v>
      </c>
      <c r="D6" s="117"/>
      <c r="E6" s="119"/>
      <c r="F6" s="121"/>
      <c r="G6" s="121"/>
      <c r="H6" s="122"/>
      <c r="I6" s="122"/>
      <c r="J6" s="117"/>
    </row>
    <row r="7" spans="1:10" ht="19.5" customHeight="1">
      <c r="A7" s="75" t="s">
        <v>36</v>
      </c>
      <c r="B7" s="75" t="s">
        <v>36</v>
      </c>
      <c r="C7" s="75" t="s">
        <v>36</v>
      </c>
      <c r="D7" s="76" t="s">
        <v>36</v>
      </c>
      <c r="E7" s="76" t="s">
        <v>57</v>
      </c>
      <c r="F7" s="60">
        <f aca="true" t="shared" si="0" ref="F7:F45">SUM(G7:J7)</f>
        <v>64648.22</v>
      </c>
      <c r="G7" s="60">
        <v>28729.42</v>
      </c>
      <c r="H7" s="60">
        <v>35918.8</v>
      </c>
      <c r="I7" s="60">
        <v>0</v>
      </c>
      <c r="J7" s="78">
        <v>0</v>
      </c>
    </row>
    <row r="8" spans="1:10" ht="19.5" customHeight="1">
      <c r="A8" s="75" t="s">
        <v>36</v>
      </c>
      <c r="B8" s="75" t="s">
        <v>36</v>
      </c>
      <c r="C8" s="75" t="s">
        <v>36</v>
      </c>
      <c r="D8" s="76" t="s">
        <v>36</v>
      </c>
      <c r="E8" s="76" t="s">
        <v>80</v>
      </c>
      <c r="F8" s="60">
        <f t="shared" si="0"/>
        <v>64532.240000000005</v>
      </c>
      <c r="G8" s="60">
        <v>28613.44</v>
      </c>
      <c r="H8" s="60">
        <v>35918.8</v>
      </c>
      <c r="I8" s="60">
        <v>0</v>
      </c>
      <c r="J8" s="78">
        <v>0</v>
      </c>
    </row>
    <row r="9" spans="1:10" ht="19.5" customHeight="1">
      <c r="A9" s="75" t="s">
        <v>36</v>
      </c>
      <c r="B9" s="75" t="s">
        <v>36</v>
      </c>
      <c r="C9" s="75" t="s">
        <v>36</v>
      </c>
      <c r="D9" s="76" t="s">
        <v>36</v>
      </c>
      <c r="E9" s="76" t="s">
        <v>81</v>
      </c>
      <c r="F9" s="60">
        <f t="shared" si="0"/>
        <v>4501.57</v>
      </c>
      <c r="G9" s="60">
        <v>2244.07</v>
      </c>
      <c r="H9" s="60">
        <v>2257.5</v>
      </c>
      <c r="I9" s="60">
        <v>0</v>
      </c>
      <c r="J9" s="78">
        <v>0</v>
      </c>
    </row>
    <row r="10" spans="1:10" ht="19.5" customHeight="1">
      <c r="A10" s="75" t="s">
        <v>82</v>
      </c>
      <c r="B10" s="75" t="s">
        <v>83</v>
      </c>
      <c r="C10" s="75" t="s">
        <v>84</v>
      </c>
      <c r="D10" s="76" t="s">
        <v>85</v>
      </c>
      <c r="E10" s="76" t="s">
        <v>86</v>
      </c>
      <c r="F10" s="60">
        <f t="shared" si="0"/>
        <v>1846.5</v>
      </c>
      <c r="G10" s="60">
        <v>1846.5</v>
      </c>
      <c r="H10" s="60">
        <v>0</v>
      </c>
      <c r="I10" s="60">
        <v>0</v>
      </c>
      <c r="J10" s="78">
        <v>0</v>
      </c>
    </row>
    <row r="11" spans="1:10" ht="19.5" customHeight="1">
      <c r="A11" s="75" t="s">
        <v>82</v>
      </c>
      <c r="B11" s="75" t="s">
        <v>83</v>
      </c>
      <c r="C11" s="75" t="s">
        <v>83</v>
      </c>
      <c r="D11" s="76" t="s">
        <v>85</v>
      </c>
      <c r="E11" s="76" t="s">
        <v>87</v>
      </c>
      <c r="F11" s="60">
        <f t="shared" si="0"/>
        <v>2257.5</v>
      </c>
      <c r="G11" s="60">
        <v>0</v>
      </c>
      <c r="H11" s="60">
        <v>2257.5</v>
      </c>
      <c r="I11" s="60">
        <v>0</v>
      </c>
      <c r="J11" s="78">
        <v>0</v>
      </c>
    </row>
    <row r="12" spans="1:10" ht="19.5" customHeight="1">
      <c r="A12" s="75" t="s">
        <v>88</v>
      </c>
      <c r="B12" s="75" t="s">
        <v>89</v>
      </c>
      <c r="C12" s="75" t="s">
        <v>90</v>
      </c>
      <c r="D12" s="76" t="s">
        <v>85</v>
      </c>
      <c r="E12" s="76" t="s">
        <v>91</v>
      </c>
      <c r="F12" s="60">
        <f t="shared" si="0"/>
        <v>8</v>
      </c>
      <c r="G12" s="60">
        <v>8</v>
      </c>
      <c r="H12" s="60">
        <v>0</v>
      </c>
      <c r="I12" s="60">
        <v>0</v>
      </c>
      <c r="J12" s="78">
        <v>0</v>
      </c>
    </row>
    <row r="13" spans="1:10" ht="19.5" customHeight="1">
      <c r="A13" s="75" t="s">
        <v>92</v>
      </c>
      <c r="B13" s="75" t="s">
        <v>93</v>
      </c>
      <c r="C13" s="75" t="s">
        <v>84</v>
      </c>
      <c r="D13" s="76" t="s">
        <v>85</v>
      </c>
      <c r="E13" s="76" t="s">
        <v>94</v>
      </c>
      <c r="F13" s="60">
        <f t="shared" si="0"/>
        <v>3.17</v>
      </c>
      <c r="G13" s="60">
        <v>3.17</v>
      </c>
      <c r="H13" s="60">
        <v>0</v>
      </c>
      <c r="I13" s="60">
        <v>0</v>
      </c>
      <c r="J13" s="78">
        <v>0</v>
      </c>
    </row>
    <row r="14" spans="1:10" ht="19.5" customHeight="1">
      <c r="A14" s="75" t="s">
        <v>92</v>
      </c>
      <c r="B14" s="75" t="s">
        <v>93</v>
      </c>
      <c r="C14" s="75" t="s">
        <v>93</v>
      </c>
      <c r="D14" s="76" t="s">
        <v>85</v>
      </c>
      <c r="E14" s="76" t="s">
        <v>95</v>
      </c>
      <c r="F14" s="60">
        <f t="shared" si="0"/>
        <v>113.82</v>
      </c>
      <c r="G14" s="60">
        <v>113.82</v>
      </c>
      <c r="H14" s="60">
        <v>0</v>
      </c>
      <c r="I14" s="60">
        <v>0</v>
      </c>
      <c r="J14" s="78">
        <v>0</v>
      </c>
    </row>
    <row r="15" spans="1:10" ht="19.5" customHeight="1">
      <c r="A15" s="75" t="s">
        <v>96</v>
      </c>
      <c r="B15" s="75" t="s">
        <v>97</v>
      </c>
      <c r="C15" s="75" t="s">
        <v>84</v>
      </c>
      <c r="D15" s="76" t="s">
        <v>85</v>
      </c>
      <c r="E15" s="76" t="s">
        <v>98</v>
      </c>
      <c r="F15" s="60">
        <f t="shared" si="0"/>
        <v>98.63</v>
      </c>
      <c r="G15" s="60">
        <v>98.63</v>
      </c>
      <c r="H15" s="60">
        <v>0</v>
      </c>
      <c r="I15" s="60">
        <v>0</v>
      </c>
      <c r="J15" s="78">
        <v>0</v>
      </c>
    </row>
    <row r="16" spans="1:10" ht="19.5" customHeight="1">
      <c r="A16" s="75" t="s">
        <v>96</v>
      </c>
      <c r="B16" s="75" t="s">
        <v>97</v>
      </c>
      <c r="C16" s="75" t="s">
        <v>90</v>
      </c>
      <c r="D16" s="76" t="s">
        <v>85</v>
      </c>
      <c r="E16" s="76" t="s">
        <v>99</v>
      </c>
      <c r="F16" s="60">
        <f t="shared" si="0"/>
        <v>22.63</v>
      </c>
      <c r="G16" s="60">
        <v>22.63</v>
      </c>
      <c r="H16" s="60">
        <v>0</v>
      </c>
      <c r="I16" s="60">
        <v>0</v>
      </c>
      <c r="J16" s="78">
        <v>0</v>
      </c>
    </row>
    <row r="17" spans="1:10" ht="19.5" customHeight="1">
      <c r="A17" s="75" t="s">
        <v>100</v>
      </c>
      <c r="B17" s="75" t="s">
        <v>83</v>
      </c>
      <c r="C17" s="75" t="s">
        <v>84</v>
      </c>
      <c r="D17" s="76" t="s">
        <v>85</v>
      </c>
      <c r="E17" s="76" t="s">
        <v>101</v>
      </c>
      <c r="F17" s="60">
        <f t="shared" si="0"/>
        <v>115.17</v>
      </c>
      <c r="G17" s="60">
        <v>115.17</v>
      </c>
      <c r="H17" s="60">
        <v>0</v>
      </c>
      <c r="I17" s="60">
        <v>0</v>
      </c>
      <c r="J17" s="78">
        <v>0</v>
      </c>
    </row>
    <row r="18" spans="1:10" ht="19.5" customHeight="1">
      <c r="A18" s="75" t="s">
        <v>100</v>
      </c>
      <c r="B18" s="75" t="s">
        <v>83</v>
      </c>
      <c r="C18" s="75" t="s">
        <v>90</v>
      </c>
      <c r="D18" s="76" t="s">
        <v>85</v>
      </c>
      <c r="E18" s="76" t="s">
        <v>102</v>
      </c>
      <c r="F18" s="60">
        <f t="shared" si="0"/>
        <v>36.15</v>
      </c>
      <c r="G18" s="60">
        <v>36.15</v>
      </c>
      <c r="H18" s="60">
        <v>0</v>
      </c>
      <c r="I18" s="60">
        <v>0</v>
      </c>
      <c r="J18" s="78">
        <v>0</v>
      </c>
    </row>
    <row r="19" spans="1:10" ht="19.5" customHeight="1">
      <c r="A19" s="75" t="s">
        <v>36</v>
      </c>
      <c r="B19" s="75" t="s">
        <v>36</v>
      </c>
      <c r="C19" s="75" t="s">
        <v>36</v>
      </c>
      <c r="D19" s="76" t="s">
        <v>36</v>
      </c>
      <c r="E19" s="76" t="s">
        <v>103</v>
      </c>
      <c r="F19" s="60">
        <f t="shared" si="0"/>
        <v>5104.53</v>
      </c>
      <c r="G19" s="60">
        <v>0</v>
      </c>
      <c r="H19" s="60">
        <v>5104.53</v>
      </c>
      <c r="I19" s="60">
        <v>0</v>
      </c>
      <c r="J19" s="78">
        <v>0</v>
      </c>
    </row>
    <row r="20" spans="1:10" ht="19.5" customHeight="1">
      <c r="A20" s="75" t="s">
        <v>82</v>
      </c>
      <c r="B20" s="75" t="s">
        <v>83</v>
      </c>
      <c r="C20" s="75" t="s">
        <v>83</v>
      </c>
      <c r="D20" s="76" t="s">
        <v>104</v>
      </c>
      <c r="E20" s="76" t="s">
        <v>87</v>
      </c>
      <c r="F20" s="60">
        <f t="shared" si="0"/>
        <v>1009.38</v>
      </c>
      <c r="G20" s="60">
        <v>0</v>
      </c>
      <c r="H20" s="60">
        <v>1009.38</v>
      </c>
      <c r="I20" s="60">
        <v>0</v>
      </c>
      <c r="J20" s="78">
        <v>0</v>
      </c>
    </row>
    <row r="21" spans="1:10" ht="19.5" customHeight="1">
      <c r="A21" s="75" t="s">
        <v>82</v>
      </c>
      <c r="B21" s="75" t="s">
        <v>83</v>
      </c>
      <c r="C21" s="75" t="s">
        <v>105</v>
      </c>
      <c r="D21" s="76" t="s">
        <v>104</v>
      </c>
      <c r="E21" s="76" t="s">
        <v>106</v>
      </c>
      <c r="F21" s="60">
        <f t="shared" si="0"/>
        <v>4085.15</v>
      </c>
      <c r="G21" s="60">
        <v>0</v>
      </c>
      <c r="H21" s="60">
        <v>4085.15</v>
      </c>
      <c r="I21" s="60">
        <v>0</v>
      </c>
      <c r="J21" s="78">
        <v>0</v>
      </c>
    </row>
    <row r="22" spans="1:10" ht="19.5" customHeight="1">
      <c r="A22" s="75" t="s">
        <v>82</v>
      </c>
      <c r="B22" s="75" t="s">
        <v>83</v>
      </c>
      <c r="C22" s="75" t="s">
        <v>107</v>
      </c>
      <c r="D22" s="76" t="s">
        <v>104</v>
      </c>
      <c r="E22" s="76" t="s">
        <v>108</v>
      </c>
      <c r="F22" s="60">
        <f t="shared" si="0"/>
        <v>10</v>
      </c>
      <c r="G22" s="60">
        <v>0</v>
      </c>
      <c r="H22" s="60">
        <v>10</v>
      </c>
      <c r="I22" s="60">
        <v>0</v>
      </c>
      <c r="J22" s="78">
        <v>0</v>
      </c>
    </row>
    <row r="23" spans="1:10" ht="19.5" customHeight="1">
      <c r="A23" s="75" t="s">
        <v>36</v>
      </c>
      <c r="B23" s="75" t="s">
        <v>36</v>
      </c>
      <c r="C23" s="75" t="s">
        <v>36</v>
      </c>
      <c r="D23" s="76" t="s">
        <v>36</v>
      </c>
      <c r="E23" s="76" t="s">
        <v>109</v>
      </c>
      <c r="F23" s="60">
        <f t="shared" si="0"/>
        <v>54926.14</v>
      </c>
      <c r="G23" s="60">
        <v>26369.37</v>
      </c>
      <c r="H23" s="60">
        <v>28556.77</v>
      </c>
      <c r="I23" s="60">
        <v>0</v>
      </c>
      <c r="J23" s="78">
        <v>0</v>
      </c>
    </row>
    <row r="24" spans="1:10" ht="19.5" customHeight="1">
      <c r="A24" s="75" t="s">
        <v>82</v>
      </c>
      <c r="B24" s="75" t="s">
        <v>83</v>
      </c>
      <c r="C24" s="75" t="s">
        <v>84</v>
      </c>
      <c r="D24" s="76" t="s">
        <v>110</v>
      </c>
      <c r="E24" s="76" t="s">
        <v>86</v>
      </c>
      <c r="F24" s="60">
        <f t="shared" si="0"/>
        <v>20374.36</v>
      </c>
      <c r="G24" s="60">
        <v>20374.36</v>
      </c>
      <c r="H24" s="60">
        <v>0</v>
      </c>
      <c r="I24" s="60">
        <v>0</v>
      </c>
      <c r="J24" s="78">
        <v>0</v>
      </c>
    </row>
    <row r="25" spans="1:10" ht="19.5" customHeight="1">
      <c r="A25" s="75" t="s">
        <v>82</v>
      </c>
      <c r="B25" s="75" t="s">
        <v>83</v>
      </c>
      <c r="C25" s="75" t="s">
        <v>83</v>
      </c>
      <c r="D25" s="76" t="s">
        <v>110</v>
      </c>
      <c r="E25" s="76" t="s">
        <v>87</v>
      </c>
      <c r="F25" s="60">
        <f t="shared" si="0"/>
        <v>20378.77</v>
      </c>
      <c r="G25" s="60">
        <v>0</v>
      </c>
      <c r="H25" s="60">
        <v>20378.77</v>
      </c>
      <c r="I25" s="60">
        <v>0</v>
      </c>
      <c r="J25" s="78">
        <v>0</v>
      </c>
    </row>
    <row r="26" spans="1:10" ht="19.5" customHeight="1">
      <c r="A26" s="75" t="s">
        <v>82</v>
      </c>
      <c r="B26" s="75" t="s">
        <v>83</v>
      </c>
      <c r="C26" s="75" t="s">
        <v>105</v>
      </c>
      <c r="D26" s="76" t="s">
        <v>110</v>
      </c>
      <c r="E26" s="76" t="s">
        <v>106</v>
      </c>
      <c r="F26" s="60">
        <f t="shared" si="0"/>
        <v>3519.4</v>
      </c>
      <c r="G26" s="60">
        <v>0</v>
      </c>
      <c r="H26" s="60">
        <v>3519.4</v>
      </c>
      <c r="I26" s="60">
        <v>0</v>
      </c>
      <c r="J26" s="78">
        <v>0</v>
      </c>
    </row>
    <row r="27" spans="1:10" ht="19.5" customHeight="1">
      <c r="A27" s="75" t="s">
        <v>82</v>
      </c>
      <c r="B27" s="75" t="s">
        <v>83</v>
      </c>
      <c r="C27" s="75" t="s">
        <v>107</v>
      </c>
      <c r="D27" s="76" t="s">
        <v>110</v>
      </c>
      <c r="E27" s="76" t="s">
        <v>108</v>
      </c>
      <c r="F27" s="60">
        <f t="shared" si="0"/>
        <v>2489.6</v>
      </c>
      <c r="G27" s="60">
        <v>0</v>
      </c>
      <c r="H27" s="60">
        <v>2489.6</v>
      </c>
      <c r="I27" s="60">
        <v>0</v>
      </c>
      <c r="J27" s="78">
        <v>0</v>
      </c>
    </row>
    <row r="28" spans="1:10" ht="19.5" customHeight="1">
      <c r="A28" s="75" t="s">
        <v>82</v>
      </c>
      <c r="B28" s="75" t="s">
        <v>83</v>
      </c>
      <c r="C28" s="75" t="s">
        <v>111</v>
      </c>
      <c r="D28" s="76" t="s">
        <v>110</v>
      </c>
      <c r="E28" s="76" t="s">
        <v>112</v>
      </c>
      <c r="F28" s="60">
        <f t="shared" si="0"/>
        <v>10</v>
      </c>
      <c r="G28" s="60">
        <v>0</v>
      </c>
      <c r="H28" s="60">
        <v>10</v>
      </c>
      <c r="I28" s="60">
        <v>0</v>
      </c>
      <c r="J28" s="78">
        <v>0</v>
      </c>
    </row>
    <row r="29" spans="1:10" ht="19.5" customHeight="1">
      <c r="A29" s="75" t="s">
        <v>82</v>
      </c>
      <c r="B29" s="75" t="s">
        <v>83</v>
      </c>
      <c r="C29" s="75" t="s">
        <v>113</v>
      </c>
      <c r="D29" s="76" t="s">
        <v>110</v>
      </c>
      <c r="E29" s="76" t="s">
        <v>114</v>
      </c>
      <c r="F29" s="60">
        <f t="shared" si="0"/>
        <v>939</v>
      </c>
      <c r="G29" s="60">
        <v>0</v>
      </c>
      <c r="H29" s="60">
        <v>939</v>
      </c>
      <c r="I29" s="60">
        <v>0</v>
      </c>
      <c r="J29" s="78">
        <v>0</v>
      </c>
    </row>
    <row r="30" spans="1:10" ht="19.5" customHeight="1">
      <c r="A30" s="75" t="s">
        <v>88</v>
      </c>
      <c r="B30" s="75" t="s">
        <v>89</v>
      </c>
      <c r="C30" s="75" t="s">
        <v>90</v>
      </c>
      <c r="D30" s="76" t="s">
        <v>110</v>
      </c>
      <c r="E30" s="76" t="s">
        <v>91</v>
      </c>
      <c r="F30" s="60">
        <f t="shared" si="0"/>
        <v>5</v>
      </c>
      <c r="G30" s="60">
        <v>5</v>
      </c>
      <c r="H30" s="60">
        <v>0</v>
      </c>
      <c r="I30" s="60">
        <v>0</v>
      </c>
      <c r="J30" s="78">
        <v>0</v>
      </c>
    </row>
    <row r="31" spans="1:10" ht="19.5" customHeight="1">
      <c r="A31" s="75" t="s">
        <v>92</v>
      </c>
      <c r="B31" s="75" t="s">
        <v>93</v>
      </c>
      <c r="C31" s="75" t="s">
        <v>84</v>
      </c>
      <c r="D31" s="76" t="s">
        <v>110</v>
      </c>
      <c r="E31" s="76" t="s">
        <v>94</v>
      </c>
      <c r="F31" s="60">
        <f t="shared" si="0"/>
        <v>0.76</v>
      </c>
      <c r="G31" s="60">
        <v>0.76</v>
      </c>
      <c r="H31" s="60">
        <v>0</v>
      </c>
      <c r="I31" s="60">
        <v>0</v>
      </c>
      <c r="J31" s="78">
        <v>0</v>
      </c>
    </row>
    <row r="32" spans="1:10" ht="19.5" customHeight="1">
      <c r="A32" s="75" t="s">
        <v>92</v>
      </c>
      <c r="B32" s="75" t="s">
        <v>93</v>
      </c>
      <c r="C32" s="75" t="s">
        <v>93</v>
      </c>
      <c r="D32" s="76" t="s">
        <v>110</v>
      </c>
      <c r="E32" s="76" t="s">
        <v>95</v>
      </c>
      <c r="F32" s="60">
        <f t="shared" si="0"/>
        <v>1598.33</v>
      </c>
      <c r="G32" s="60">
        <v>1598.33</v>
      </c>
      <c r="H32" s="60">
        <v>0</v>
      </c>
      <c r="I32" s="60">
        <v>0</v>
      </c>
      <c r="J32" s="78">
        <v>0</v>
      </c>
    </row>
    <row r="33" spans="1:10" ht="19.5" customHeight="1">
      <c r="A33" s="75" t="s">
        <v>96</v>
      </c>
      <c r="B33" s="75" t="s">
        <v>97</v>
      </c>
      <c r="C33" s="75" t="s">
        <v>84</v>
      </c>
      <c r="D33" s="76" t="s">
        <v>110</v>
      </c>
      <c r="E33" s="76" t="s">
        <v>98</v>
      </c>
      <c r="F33" s="60">
        <f t="shared" si="0"/>
        <v>1507.17</v>
      </c>
      <c r="G33" s="60">
        <v>1507.17</v>
      </c>
      <c r="H33" s="60">
        <v>0</v>
      </c>
      <c r="I33" s="60">
        <v>0</v>
      </c>
      <c r="J33" s="78">
        <v>0</v>
      </c>
    </row>
    <row r="34" spans="1:10" ht="19.5" customHeight="1">
      <c r="A34" s="75" t="s">
        <v>96</v>
      </c>
      <c r="B34" s="75" t="s">
        <v>97</v>
      </c>
      <c r="C34" s="75" t="s">
        <v>90</v>
      </c>
      <c r="D34" s="76" t="s">
        <v>110</v>
      </c>
      <c r="E34" s="76" t="s">
        <v>99</v>
      </c>
      <c r="F34" s="60">
        <f t="shared" si="0"/>
        <v>233.5</v>
      </c>
      <c r="G34" s="60">
        <v>233.5</v>
      </c>
      <c r="H34" s="60">
        <v>0</v>
      </c>
      <c r="I34" s="60">
        <v>0</v>
      </c>
      <c r="J34" s="78">
        <v>0</v>
      </c>
    </row>
    <row r="35" spans="1:10" ht="19.5" customHeight="1">
      <c r="A35" s="75" t="s">
        <v>100</v>
      </c>
      <c r="B35" s="75" t="s">
        <v>83</v>
      </c>
      <c r="C35" s="75" t="s">
        <v>84</v>
      </c>
      <c r="D35" s="76" t="s">
        <v>110</v>
      </c>
      <c r="E35" s="76" t="s">
        <v>101</v>
      </c>
      <c r="F35" s="60">
        <f t="shared" si="0"/>
        <v>1656.39</v>
      </c>
      <c r="G35" s="60">
        <v>1656.39</v>
      </c>
      <c r="H35" s="60">
        <v>0</v>
      </c>
      <c r="I35" s="60">
        <v>0</v>
      </c>
      <c r="J35" s="78">
        <v>0</v>
      </c>
    </row>
    <row r="36" spans="1:10" ht="19.5" customHeight="1">
      <c r="A36" s="75" t="s">
        <v>100</v>
      </c>
      <c r="B36" s="75" t="s">
        <v>83</v>
      </c>
      <c r="C36" s="75" t="s">
        <v>90</v>
      </c>
      <c r="D36" s="76" t="s">
        <v>110</v>
      </c>
      <c r="E36" s="76" t="s">
        <v>102</v>
      </c>
      <c r="F36" s="60">
        <f t="shared" si="0"/>
        <v>993.86</v>
      </c>
      <c r="G36" s="60">
        <v>993.86</v>
      </c>
      <c r="H36" s="60">
        <v>0</v>
      </c>
      <c r="I36" s="60">
        <v>0</v>
      </c>
      <c r="J36" s="78">
        <v>0</v>
      </c>
    </row>
    <row r="37" spans="1:10" ht="19.5" customHeight="1">
      <c r="A37" s="75" t="s">
        <v>115</v>
      </c>
      <c r="B37" s="75" t="s">
        <v>90</v>
      </c>
      <c r="C37" s="75" t="s">
        <v>84</v>
      </c>
      <c r="D37" s="76" t="s">
        <v>110</v>
      </c>
      <c r="E37" s="76" t="s">
        <v>116</v>
      </c>
      <c r="F37" s="60">
        <f t="shared" si="0"/>
        <v>1220</v>
      </c>
      <c r="G37" s="60">
        <v>0</v>
      </c>
      <c r="H37" s="60">
        <v>1220</v>
      </c>
      <c r="I37" s="60">
        <v>0</v>
      </c>
      <c r="J37" s="78">
        <v>0</v>
      </c>
    </row>
    <row r="38" spans="1:10" ht="19.5" customHeight="1">
      <c r="A38" s="75" t="s">
        <v>36</v>
      </c>
      <c r="B38" s="75" t="s">
        <v>36</v>
      </c>
      <c r="C38" s="75" t="s">
        <v>36</v>
      </c>
      <c r="D38" s="76" t="s">
        <v>36</v>
      </c>
      <c r="E38" s="76" t="s">
        <v>117</v>
      </c>
      <c r="F38" s="60">
        <f t="shared" si="0"/>
        <v>115.98</v>
      </c>
      <c r="G38" s="60">
        <v>115.98</v>
      </c>
      <c r="H38" s="60">
        <v>0</v>
      </c>
      <c r="I38" s="60">
        <v>0</v>
      </c>
      <c r="J38" s="78">
        <v>0</v>
      </c>
    </row>
    <row r="39" spans="1:10" ht="19.5" customHeight="1">
      <c r="A39" s="75" t="s">
        <v>36</v>
      </c>
      <c r="B39" s="75" t="s">
        <v>36</v>
      </c>
      <c r="C39" s="75" t="s">
        <v>36</v>
      </c>
      <c r="D39" s="76" t="s">
        <v>36</v>
      </c>
      <c r="E39" s="76" t="s">
        <v>118</v>
      </c>
      <c r="F39" s="60">
        <f t="shared" si="0"/>
        <v>115.98</v>
      </c>
      <c r="G39" s="60">
        <v>115.98</v>
      </c>
      <c r="H39" s="60">
        <v>0</v>
      </c>
      <c r="I39" s="60">
        <v>0</v>
      </c>
      <c r="J39" s="78">
        <v>0</v>
      </c>
    </row>
    <row r="40" spans="1:10" ht="19.5" customHeight="1">
      <c r="A40" s="75" t="s">
        <v>82</v>
      </c>
      <c r="B40" s="75" t="s">
        <v>83</v>
      </c>
      <c r="C40" s="75" t="s">
        <v>119</v>
      </c>
      <c r="D40" s="76" t="s">
        <v>120</v>
      </c>
      <c r="E40" s="76" t="s">
        <v>121</v>
      </c>
      <c r="F40" s="60">
        <f t="shared" si="0"/>
        <v>79.36</v>
      </c>
      <c r="G40" s="60">
        <v>79.36</v>
      </c>
      <c r="H40" s="60">
        <v>0</v>
      </c>
      <c r="I40" s="60">
        <v>0</v>
      </c>
      <c r="J40" s="78">
        <v>0</v>
      </c>
    </row>
    <row r="41" spans="1:10" ht="19.5" customHeight="1">
      <c r="A41" s="75" t="s">
        <v>92</v>
      </c>
      <c r="B41" s="75" t="s">
        <v>93</v>
      </c>
      <c r="C41" s="75" t="s">
        <v>93</v>
      </c>
      <c r="D41" s="76" t="s">
        <v>120</v>
      </c>
      <c r="E41" s="76" t="s">
        <v>95</v>
      </c>
      <c r="F41" s="60">
        <f t="shared" si="0"/>
        <v>10.63</v>
      </c>
      <c r="G41" s="60">
        <v>10.63</v>
      </c>
      <c r="H41" s="60">
        <v>0</v>
      </c>
      <c r="I41" s="60">
        <v>0</v>
      </c>
      <c r="J41" s="78">
        <v>0</v>
      </c>
    </row>
    <row r="42" spans="1:10" ht="19.5" customHeight="1">
      <c r="A42" s="75" t="s">
        <v>92</v>
      </c>
      <c r="B42" s="75" t="s">
        <v>93</v>
      </c>
      <c r="C42" s="75" t="s">
        <v>122</v>
      </c>
      <c r="D42" s="76" t="s">
        <v>120</v>
      </c>
      <c r="E42" s="76" t="s">
        <v>123</v>
      </c>
      <c r="F42" s="60">
        <f t="shared" si="0"/>
        <v>5.3</v>
      </c>
      <c r="G42" s="60">
        <v>5.3</v>
      </c>
      <c r="H42" s="60">
        <v>0</v>
      </c>
      <c r="I42" s="60">
        <v>0</v>
      </c>
      <c r="J42" s="78">
        <v>0</v>
      </c>
    </row>
    <row r="43" spans="1:10" ht="19.5" customHeight="1">
      <c r="A43" s="75" t="s">
        <v>96</v>
      </c>
      <c r="B43" s="75" t="s">
        <v>97</v>
      </c>
      <c r="C43" s="75" t="s">
        <v>83</v>
      </c>
      <c r="D43" s="76" t="s">
        <v>120</v>
      </c>
      <c r="E43" s="76" t="s">
        <v>124</v>
      </c>
      <c r="F43" s="60">
        <f t="shared" si="0"/>
        <v>7.3</v>
      </c>
      <c r="G43" s="60">
        <v>7.3</v>
      </c>
      <c r="H43" s="60">
        <v>0</v>
      </c>
      <c r="I43" s="60">
        <v>0</v>
      </c>
      <c r="J43" s="78">
        <v>0</v>
      </c>
    </row>
    <row r="44" spans="1:10" ht="19.5" customHeight="1">
      <c r="A44" s="75" t="s">
        <v>100</v>
      </c>
      <c r="B44" s="75" t="s">
        <v>83</v>
      </c>
      <c r="C44" s="75" t="s">
        <v>84</v>
      </c>
      <c r="D44" s="76" t="s">
        <v>120</v>
      </c>
      <c r="E44" s="76" t="s">
        <v>101</v>
      </c>
      <c r="F44" s="60">
        <f t="shared" si="0"/>
        <v>7.9</v>
      </c>
      <c r="G44" s="60">
        <v>7.9</v>
      </c>
      <c r="H44" s="60">
        <v>0</v>
      </c>
      <c r="I44" s="60">
        <v>0</v>
      </c>
      <c r="J44" s="78">
        <v>0</v>
      </c>
    </row>
    <row r="45" spans="1:10" ht="19.5" customHeight="1">
      <c r="A45" s="75" t="s">
        <v>100</v>
      </c>
      <c r="B45" s="75" t="s">
        <v>83</v>
      </c>
      <c r="C45" s="75" t="s">
        <v>90</v>
      </c>
      <c r="D45" s="76" t="s">
        <v>120</v>
      </c>
      <c r="E45" s="76" t="s">
        <v>102</v>
      </c>
      <c r="F45" s="60">
        <f t="shared" si="0"/>
        <v>5.49</v>
      </c>
      <c r="G45" s="60">
        <v>5.49</v>
      </c>
      <c r="H45" s="60">
        <v>0</v>
      </c>
      <c r="I45" s="60">
        <v>0</v>
      </c>
      <c r="J45" s="7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7" t="s">
        <v>132</v>
      </c>
    </row>
    <row r="2" spans="1:8" ht="20.25" customHeight="1">
      <c r="A2" s="92" t="s">
        <v>133</v>
      </c>
      <c r="B2" s="92"/>
      <c r="C2" s="92"/>
      <c r="D2" s="92"/>
      <c r="E2" s="92"/>
      <c r="F2" s="92"/>
      <c r="G2" s="92"/>
      <c r="H2" s="92"/>
    </row>
    <row r="3" spans="1:8" ht="20.25" customHeight="1">
      <c r="A3" s="42" t="s">
        <v>0</v>
      </c>
      <c r="B3" s="43"/>
      <c r="C3" s="17"/>
      <c r="D3" s="17"/>
      <c r="E3" s="17"/>
      <c r="F3" s="17"/>
      <c r="G3" s="17"/>
      <c r="H3" s="7" t="s">
        <v>3</v>
      </c>
    </row>
    <row r="4" spans="1:8" ht="24" customHeight="1">
      <c r="A4" s="93" t="s">
        <v>4</v>
      </c>
      <c r="B4" s="94"/>
      <c r="C4" s="93" t="s">
        <v>5</v>
      </c>
      <c r="D4" s="115"/>
      <c r="E4" s="115"/>
      <c r="F4" s="115"/>
      <c r="G4" s="115"/>
      <c r="H4" s="94"/>
    </row>
    <row r="5" spans="1:8" ht="24" customHeight="1">
      <c r="A5" s="44" t="s">
        <v>6</v>
      </c>
      <c r="B5" s="45" t="s">
        <v>7</v>
      </c>
      <c r="C5" s="44" t="s">
        <v>6</v>
      </c>
      <c r="D5" s="44" t="s">
        <v>57</v>
      </c>
      <c r="E5" s="45" t="s">
        <v>134</v>
      </c>
      <c r="F5" s="46" t="s">
        <v>135</v>
      </c>
      <c r="G5" s="45" t="s">
        <v>136</v>
      </c>
      <c r="H5" s="46" t="s">
        <v>137</v>
      </c>
    </row>
    <row r="6" spans="1:8" ht="24" customHeight="1">
      <c r="A6" s="47" t="s">
        <v>138</v>
      </c>
      <c r="B6" s="48">
        <f>SUM(B7:B9)</f>
        <v>57688.62</v>
      </c>
      <c r="C6" s="49" t="s">
        <v>139</v>
      </c>
      <c r="D6" s="48">
        <f aca="true" t="shared" si="0" ref="D6:D36">SUM(E6:H6)</f>
        <v>64648.22</v>
      </c>
      <c r="E6" s="50">
        <f>SUM(E7:E36)</f>
        <v>64648.22</v>
      </c>
      <c r="F6" s="51">
        <f>SUM(F7:F36)</f>
        <v>0</v>
      </c>
      <c r="G6" s="51">
        <f>SUM(G7:G36)</f>
        <v>0</v>
      </c>
      <c r="H6" s="51">
        <f>SUM(H7:H36)</f>
        <v>0</v>
      </c>
    </row>
    <row r="7" spans="1:8" ht="24" customHeight="1">
      <c r="A7" s="47" t="s">
        <v>140</v>
      </c>
      <c r="B7" s="48">
        <v>57688.62</v>
      </c>
      <c r="C7" s="49" t="s">
        <v>141</v>
      </c>
      <c r="D7" s="48">
        <f t="shared" si="0"/>
        <v>0</v>
      </c>
      <c r="E7" s="50">
        <v>0</v>
      </c>
      <c r="F7" s="52">
        <v>0</v>
      </c>
      <c r="G7" s="52">
        <v>0</v>
      </c>
      <c r="H7" s="53">
        <v>0</v>
      </c>
    </row>
    <row r="8" spans="1:8" ht="24" customHeight="1">
      <c r="A8" s="47" t="s">
        <v>142</v>
      </c>
      <c r="B8" s="48">
        <v>0</v>
      </c>
      <c r="C8" s="49" t="s">
        <v>143</v>
      </c>
      <c r="D8" s="48">
        <f t="shared" si="0"/>
        <v>0</v>
      </c>
      <c r="E8" s="50">
        <v>0</v>
      </c>
      <c r="F8" s="50">
        <v>0</v>
      </c>
      <c r="G8" s="50">
        <v>0</v>
      </c>
      <c r="H8" s="48">
        <v>0</v>
      </c>
    </row>
    <row r="9" spans="1:8" ht="24" customHeight="1">
      <c r="A9" s="47" t="s">
        <v>144</v>
      </c>
      <c r="B9" s="48">
        <v>0</v>
      </c>
      <c r="C9" s="49" t="s">
        <v>145</v>
      </c>
      <c r="D9" s="48">
        <f t="shared" si="0"/>
        <v>0</v>
      </c>
      <c r="E9" s="50">
        <v>0</v>
      </c>
      <c r="F9" s="50">
        <v>0</v>
      </c>
      <c r="G9" s="50">
        <v>0</v>
      </c>
      <c r="H9" s="48">
        <v>0</v>
      </c>
    </row>
    <row r="10" spans="1:8" ht="24" customHeight="1">
      <c r="A10" s="47" t="s">
        <v>146</v>
      </c>
      <c r="B10" s="48">
        <f>SUM(B11:B14)</f>
        <v>6959.6</v>
      </c>
      <c r="C10" s="49" t="s">
        <v>147</v>
      </c>
      <c r="D10" s="48">
        <f t="shared" si="0"/>
        <v>56999.02</v>
      </c>
      <c r="E10" s="50">
        <v>56999.02</v>
      </c>
      <c r="F10" s="50">
        <v>0</v>
      </c>
      <c r="G10" s="50">
        <v>0</v>
      </c>
      <c r="H10" s="48">
        <v>0</v>
      </c>
    </row>
    <row r="11" spans="1:8" ht="24" customHeight="1">
      <c r="A11" s="47" t="s">
        <v>140</v>
      </c>
      <c r="B11" s="48">
        <v>6959.6</v>
      </c>
      <c r="C11" s="49" t="s">
        <v>148</v>
      </c>
      <c r="D11" s="48">
        <f t="shared" si="0"/>
        <v>13</v>
      </c>
      <c r="E11" s="50">
        <v>13</v>
      </c>
      <c r="F11" s="50">
        <v>0</v>
      </c>
      <c r="G11" s="50">
        <v>0</v>
      </c>
      <c r="H11" s="48">
        <v>0</v>
      </c>
    </row>
    <row r="12" spans="1:8" ht="24" customHeight="1">
      <c r="A12" s="47" t="s">
        <v>142</v>
      </c>
      <c r="B12" s="48">
        <v>0</v>
      </c>
      <c r="C12" s="49" t="s">
        <v>149</v>
      </c>
      <c r="D12" s="48">
        <f t="shared" si="0"/>
        <v>0</v>
      </c>
      <c r="E12" s="50">
        <v>0</v>
      </c>
      <c r="F12" s="50">
        <v>0</v>
      </c>
      <c r="G12" s="50">
        <v>0</v>
      </c>
      <c r="H12" s="48">
        <v>0</v>
      </c>
    </row>
    <row r="13" spans="1:8" ht="24" customHeight="1">
      <c r="A13" s="47" t="s">
        <v>144</v>
      </c>
      <c r="B13" s="48">
        <v>0</v>
      </c>
      <c r="C13" s="49" t="s">
        <v>150</v>
      </c>
      <c r="D13" s="48">
        <f t="shared" si="0"/>
        <v>0</v>
      </c>
      <c r="E13" s="50">
        <v>0</v>
      </c>
      <c r="F13" s="50">
        <v>0</v>
      </c>
      <c r="G13" s="50">
        <v>0</v>
      </c>
      <c r="H13" s="48">
        <v>0</v>
      </c>
    </row>
    <row r="14" spans="1:8" ht="24" customHeight="1">
      <c r="A14" s="47" t="s">
        <v>151</v>
      </c>
      <c r="B14" s="48">
        <v>0</v>
      </c>
      <c r="C14" s="49" t="s">
        <v>152</v>
      </c>
      <c r="D14" s="48">
        <f t="shared" si="0"/>
        <v>1732.01</v>
      </c>
      <c r="E14" s="50">
        <v>1732.01</v>
      </c>
      <c r="F14" s="50">
        <v>0</v>
      </c>
      <c r="G14" s="50">
        <v>0</v>
      </c>
      <c r="H14" s="48">
        <v>0</v>
      </c>
    </row>
    <row r="15" spans="1:8" ht="24" customHeight="1">
      <c r="A15" s="54"/>
      <c r="B15" s="48"/>
      <c r="C15" s="55" t="s">
        <v>153</v>
      </c>
      <c r="D15" s="48">
        <f t="shared" si="0"/>
        <v>0</v>
      </c>
      <c r="E15" s="50">
        <v>0</v>
      </c>
      <c r="F15" s="50">
        <v>0</v>
      </c>
      <c r="G15" s="50">
        <v>0</v>
      </c>
      <c r="H15" s="48">
        <v>0</v>
      </c>
    </row>
    <row r="16" spans="1:8" ht="24" customHeight="1">
      <c r="A16" s="54"/>
      <c r="B16" s="48"/>
      <c r="C16" s="55" t="s">
        <v>154</v>
      </c>
      <c r="D16" s="48">
        <f t="shared" si="0"/>
        <v>1869.23</v>
      </c>
      <c r="E16" s="50">
        <v>1869.23</v>
      </c>
      <c r="F16" s="50">
        <v>0</v>
      </c>
      <c r="G16" s="50">
        <v>0</v>
      </c>
      <c r="H16" s="48">
        <v>0</v>
      </c>
    </row>
    <row r="17" spans="1:8" ht="24" customHeight="1">
      <c r="A17" s="54"/>
      <c r="B17" s="48"/>
      <c r="C17" s="55" t="s">
        <v>155</v>
      </c>
      <c r="D17" s="48">
        <f t="shared" si="0"/>
        <v>0</v>
      </c>
      <c r="E17" s="50">
        <v>0</v>
      </c>
      <c r="F17" s="50">
        <v>0</v>
      </c>
      <c r="G17" s="50">
        <v>0</v>
      </c>
      <c r="H17" s="48">
        <v>0</v>
      </c>
    </row>
    <row r="18" spans="1:8" ht="24" customHeight="1">
      <c r="A18" s="54"/>
      <c r="B18" s="48"/>
      <c r="C18" s="55" t="s">
        <v>156</v>
      </c>
      <c r="D18" s="48">
        <f t="shared" si="0"/>
        <v>0</v>
      </c>
      <c r="E18" s="50">
        <v>0</v>
      </c>
      <c r="F18" s="50">
        <v>0</v>
      </c>
      <c r="G18" s="50">
        <v>0</v>
      </c>
      <c r="H18" s="48">
        <v>0</v>
      </c>
    </row>
    <row r="19" spans="1:8" ht="24" customHeight="1">
      <c r="A19" s="54"/>
      <c r="B19" s="48"/>
      <c r="C19" s="55" t="s">
        <v>157</v>
      </c>
      <c r="D19" s="48">
        <f t="shared" si="0"/>
        <v>0</v>
      </c>
      <c r="E19" s="50">
        <v>0</v>
      </c>
      <c r="F19" s="50">
        <v>0</v>
      </c>
      <c r="G19" s="50">
        <v>0</v>
      </c>
      <c r="H19" s="48">
        <v>0</v>
      </c>
    </row>
    <row r="20" spans="1:8" ht="24" customHeight="1">
      <c r="A20" s="54"/>
      <c r="B20" s="48"/>
      <c r="C20" s="55" t="s">
        <v>158</v>
      </c>
      <c r="D20" s="48">
        <f t="shared" si="0"/>
        <v>0</v>
      </c>
      <c r="E20" s="50">
        <v>0</v>
      </c>
      <c r="F20" s="50">
        <v>0</v>
      </c>
      <c r="G20" s="50">
        <v>0</v>
      </c>
      <c r="H20" s="48">
        <v>0</v>
      </c>
    </row>
    <row r="21" spans="1:8" ht="24" customHeight="1">
      <c r="A21" s="54"/>
      <c r="B21" s="48"/>
      <c r="C21" s="55" t="s">
        <v>159</v>
      </c>
      <c r="D21" s="48">
        <f t="shared" si="0"/>
        <v>0</v>
      </c>
      <c r="E21" s="50">
        <v>0</v>
      </c>
      <c r="F21" s="50">
        <v>0</v>
      </c>
      <c r="G21" s="50">
        <v>0</v>
      </c>
      <c r="H21" s="48">
        <v>0</v>
      </c>
    </row>
    <row r="22" spans="1:8" ht="24" customHeight="1">
      <c r="A22" s="54"/>
      <c r="B22" s="48"/>
      <c r="C22" s="55" t="s">
        <v>160</v>
      </c>
      <c r="D22" s="48">
        <f t="shared" si="0"/>
        <v>0</v>
      </c>
      <c r="E22" s="50">
        <v>0</v>
      </c>
      <c r="F22" s="50">
        <v>0</v>
      </c>
      <c r="G22" s="50">
        <v>0</v>
      </c>
      <c r="H22" s="48">
        <v>0</v>
      </c>
    </row>
    <row r="23" spans="1:8" ht="24" customHeight="1">
      <c r="A23" s="54"/>
      <c r="B23" s="48"/>
      <c r="C23" s="55" t="s">
        <v>161</v>
      </c>
      <c r="D23" s="48">
        <f t="shared" si="0"/>
        <v>0</v>
      </c>
      <c r="E23" s="50">
        <v>0</v>
      </c>
      <c r="F23" s="50">
        <v>0</v>
      </c>
      <c r="G23" s="50">
        <v>0</v>
      </c>
      <c r="H23" s="48">
        <v>0</v>
      </c>
    </row>
    <row r="24" spans="1:8" ht="24" customHeight="1">
      <c r="A24" s="54"/>
      <c r="B24" s="48"/>
      <c r="C24" s="56" t="s">
        <v>162</v>
      </c>
      <c r="D24" s="48">
        <f t="shared" si="0"/>
        <v>0</v>
      </c>
      <c r="E24" s="50">
        <v>0</v>
      </c>
      <c r="F24" s="50">
        <v>0</v>
      </c>
      <c r="G24" s="50">
        <v>0</v>
      </c>
      <c r="H24" s="48">
        <v>0</v>
      </c>
    </row>
    <row r="25" spans="1:8" ht="24" customHeight="1">
      <c r="A25" s="57"/>
      <c r="B25" s="51"/>
      <c r="C25" s="58" t="s">
        <v>163</v>
      </c>
      <c r="D25" s="51">
        <f t="shared" si="0"/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ht="24" customHeight="1">
      <c r="A26" s="47"/>
      <c r="B26" s="51"/>
      <c r="C26" s="58" t="s">
        <v>164</v>
      </c>
      <c r="D26" s="51">
        <f t="shared" si="0"/>
        <v>2814.96</v>
      </c>
      <c r="E26" s="51">
        <v>2814.96</v>
      </c>
      <c r="F26" s="51">
        <v>0</v>
      </c>
      <c r="G26" s="51">
        <v>0</v>
      </c>
      <c r="H26" s="51">
        <v>0</v>
      </c>
    </row>
    <row r="27" spans="1:8" ht="24" customHeight="1">
      <c r="A27" s="47"/>
      <c r="B27" s="51"/>
      <c r="C27" s="58" t="s">
        <v>165</v>
      </c>
      <c r="D27" s="51">
        <f t="shared" si="0"/>
        <v>0</v>
      </c>
      <c r="E27" s="51">
        <v>0</v>
      </c>
      <c r="F27" s="51">
        <v>0</v>
      </c>
      <c r="G27" s="51">
        <v>0</v>
      </c>
      <c r="H27" s="51">
        <v>0</v>
      </c>
    </row>
    <row r="28" spans="1:8" ht="24" customHeight="1">
      <c r="A28" s="47"/>
      <c r="B28" s="51"/>
      <c r="C28" s="58" t="s">
        <v>166</v>
      </c>
      <c r="D28" s="51">
        <f t="shared" si="0"/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 ht="24" customHeight="1">
      <c r="A29" s="47"/>
      <c r="B29" s="51"/>
      <c r="C29" s="58" t="s">
        <v>167</v>
      </c>
      <c r="D29" s="51">
        <f t="shared" si="0"/>
        <v>0</v>
      </c>
      <c r="E29" s="51">
        <v>0</v>
      </c>
      <c r="F29" s="51">
        <v>0</v>
      </c>
      <c r="G29" s="51">
        <v>0</v>
      </c>
      <c r="H29" s="51">
        <v>0</v>
      </c>
    </row>
    <row r="30" spans="1:8" ht="24" customHeight="1">
      <c r="A30" s="59"/>
      <c r="B30" s="60"/>
      <c r="C30" s="61" t="s">
        <v>168</v>
      </c>
      <c r="D30" s="53">
        <f t="shared" si="0"/>
        <v>0</v>
      </c>
      <c r="E30" s="62">
        <v>0</v>
      </c>
      <c r="F30" s="62">
        <v>0</v>
      </c>
      <c r="G30" s="62">
        <v>0</v>
      </c>
      <c r="H30" s="62">
        <v>0</v>
      </c>
    </row>
    <row r="31" spans="1:8" ht="24" customHeight="1">
      <c r="A31" s="63"/>
      <c r="B31" s="50"/>
      <c r="C31" s="64" t="s">
        <v>169</v>
      </c>
      <c r="D31" s="48">
        <f t="shared" si="0"/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ht="24" customHeight="1">
      <c r="A32" s="66"/>
      <c r="B32" s="51"/>
      <c r="C32" s="67" t="s">
        <v>170</v>
      </c>
      <c r="D32" s="51">
        <f t="shared" si="0"/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ht="24" customHeight="1">
      <c r="A33" s="66"/>
      <c r="B33" s="51"/>
      <c r="C33" s="67" t="s">
        <v>171</v>
      </c>
      <c r="D33" s="51">
        <f t="shared" si="0"/>
        <v>0</v>
      </c>
      <c r="E33" s="51">
        <v>0</v>
      </c>
      <c r="F33" s="51">
        <v>0</v>
      </c>
      <c r="G33" s="51">
        <v>0</v>
      </c>
      <c r="H33" s="51">
        <v>0</v>
      </c>
    </row>
    <row r="34" spans="1:8" ht="24" customHeight="1">
      <c r="A34" s="66"/>
      <c r="B34" s="51"/>
      <c r="C34" s="67" t="s">
        <v>172</v>
      </c>
      <c r="D34" s="51">
        <f t="shared" si="0"/>
        <v>1220</v>
      </c>
      <c r="E34" s="51">
        <v>1220</v>
      </c>
      <c r="F34" s="51">
        <v>0</v>
      </c>
      <c r="G34" s="51">
        <v>0</v>
      </c>
      <c r="H34" s="51">
        <v>0</v>
      </c>
    </row>
    <row r="35" spans="1:8" ht="24" customHeight="1">
      <c r="A35" s="66"/>
      <c r="B35" s="51"/>
      <c r="C35" s="67" t="s">
        <v>173</v>
      </c>
      <c r="D35" s="51">
        <f t="shared" si="0"/>
        <v>0</v>
      </c>
      <c r="E35" s="51">
        <v>0</v>
      </c>
      <c r="F35" s="51">
        <v>0</v>
      </c>
      <c r="G35" s="51">
        <v>0</v>
      </c>
      <c r="H35" s="51">
        <v>0</v>
      </c>
    </row>
    <row r="36" spans="1:8" ht="24" customHeight="1">
      <c r="A36" s="66"/>
      <c r="B36" s="51"/>
      <c r="C36" s="67" t="s">
        <v>174</v>
      </c>
      <c r="D36" s="51">
        <f t="shared" si="0"/>
        <v>0</v>
      </c>
      <c r="E36" s="51">
        <v>0</v>
      </c>
      <c r="F36" s="51">
        <v>0</v>
      </c>
      <c r="G36" s="51">
        <v>0</v>
      </c>
      <c r="H36" s="51">
        <v>0</v>
      </c>
    </row>
    <row r="37" spans="1:8" ht="24" customHeight="1">
      <c r="A37" s="68"/>
      <c r="B37" s="69"/>
      <c r="C37" s="68"/>
      <c r="D37" s="69"/>
      <c r="E37" s="51"/>
      <c r="F37" s="51"/>
      <c r="G37" s="51" t="s">
        <v>36</v>
      </c>
      <c r="H37" s="51"/>
    </row>
    <row r="38" spans="1:8" ht="24" customHeight="1">
      <c r="A38" s="66"/>
      <c r="B38" s="51"/>
      <c r="C38" s="66" t="s">
        <v>175</v>
      </c>
      <c r="D38" s="51">
        <f>SUM(E38:H38)</f>
        <v>0</v>
      </c>
      <c r="E38" s="51">
        <f>SUM(B7,B11)-SUM(E6)</f>
        <v>0</v>
      </c>
      <c r="F38" s="51">
        <f>SUM(B8,B12)-SUM(F6)</f>
        <v>0</v>
      </c>
      <c r="G38" s="51">
        <f>SUM(B9,B13)-SUM(G6)</f>
        <v>0</v>
      </c>
      <c r="H38" s="51">
        <f>SUM(B14)-SUM(H6)</f>
        <v>0</v>
      </c>
    </row>
    <row r="39" spans="1:8" ht="24" customHeight="1">
      <c r="A39" s="66"/>
      <c r="B39" s="70"/>
      <c r="C39" s="66"/>
      <c r="D39" s="69"/>
      <c r="E39" s="51"/>
      <c r="F39" s="51"/>
      <c r="G39" s="51"/>
      <c r="H39" s="51"/>
    </row>
    <row r="40" spans="1:8" ht="24" customHeight="1">
      <c r="A40" s="68" t="s">
        <v>52</v>
      </c>
      <c r="B40" s="70">
        <f>SUM(B6,B10)</f>
        <v>64648.22</v>
      </c>
      <c r="C40" s="68" t="s">
        <v>53</v>
      </c>
      <c r="D40" s="69">
        <f>SUM(D7:D38)</f>
        <v>64648.22</v>
      </c>
      <c r="E40" s="69">
        <f>SUM(E7:E38)</f>
        <v>64648.22</v>
      </c>
      <c r="F40" s="69">
        <f>SUM(F7:F38)</f>
        <v>0</v>
      </c>
      <c r="G40" s="69">
        <f>SUM(G7:G38)</f>
        <v>0</v>
      </c>
      <c r="H40" s="6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3" t="s">
        <v>176</v>
      </c>
    </row>
    <row r="2" spans="1:41" ht="19.5" customHeight="1">
      <c r="A2" s="92" t="s">
        <v>177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ht="19.5" customHeight="1">
      <c r="A3" s="4" t="s">
        <v>0</v>
      </c>
      <c r="B3" s="5"/>
      <c r="C3" s="5"/>
      <c r="D3" s="5"/>
      <c r="E3" s="35"/>
      <c r="F3" s="35"/>
      <c r="G3" s="35"/>
      <c r="H3" s="35"/>
      <c r="I3" s="35"/>
      <c r="J3" s="35"/>
      <c r="K3" s="35"/>
      <c r="L3" s="35"/>
      <c r="M3" s="35"/>
      <c r="N3" s="3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2"/>
      <c r="AJ3" s="32"/>
      <c r="AK3" s="32"/>
      <c r="AL3" s="32"/>
      <c r="AO3" s="7" t="s">
        <v>3</v>
      </c>
    </row>
    <row r="4" spans="1:41" ht="19.5" customHeight="1">
      <c r="A4" s="104" t="s">
        <v>56</v>
      </c>
      <c r="B4" s="105"/>
      <c r="C4" s="105"/>
      <c r="D4" s="106"/>
      <c r="E4" s="126" t="s">
        <v>178</v>
      </c>
      <c r="F4" s="132" t="s">
        <v>179</v>
      </c>
      <c r="G4" s="133"/>
      <c r="H4" s="133"/>
      <c r="I4" s="133"/>
      <c r="J4" s="133"/>
      <c r="K4" s="133"/>
      <c r="L4" s="133"/>
      <c r="M4" s="133"/>
      <c r="N4" s="133"/>
      <c r="O4" s="134"/>
      <c r="P4" s="132" t="s">
        <v>180</v>
      </c>
      <c r="Q4" s="133"/>
      <c r="R4" s="133"/>
      <c r="S4" s="133"/>
      <c r="T4" s="133"/>
      <c r="U4" s="133"/>
      <c r="V4" s="133"/>
      <c r="W4" s="133"/>
      <c r="X4" s="133"/>
      <c r="Y4" s="134"/>
      <c r="Z4" s="132" t="s">
        <v>181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4"/>
    </row>
    <row r="5" spans="1:41" ht="19.5" customHeight="1">
      <c r="A5" s="135" t="s">
        <v>67</v>
      </c>
      <c r="B5" s="136"/>
      <c r="C5" s="110" t="s">
        <v>68</v>
      </c>
      <c r="D5" s="112" t="s">
        <v>131</v>
      </c>
      <c r="E5" s="127"/>
      <c r="F5" s="129" t="s">
        <v>57</v>
      </c>
      <c r="G5" s="123" t="s">
        <v>182</v>
      </c>
      <c r="H5" s="124"/>
      <c r="I5" s="125"/>
      <c r="J5" s="123" t="s">
        <v>183</v>
      </c>
      <c r="K5" s="124"/>
      <c r="L5" s="125"/>
      <c r="M5" s="123" t="s">
        <v>184</v>
      </c>
      <c r="N5" s="124"/>
      <c r="O5" s="125"/>
      <c r="P5" s="131" t="s">
        <v>57</v>
      </c>
      <c r="Q5" s="123" t="s">
        <v>182</v>
      </c>
      <c r="R5" s="124"/>
      <c r="S5" s="125"/>
      <c r="T5" s="123" t="s">
        <v>183</v>
      </c>
      <c r="U5" s="124"/>
      <c r="V5" s="125"/>
      <c r="W5" s="123" t="s">
        <v>184</v>
      </c>
      <c r="X5" s="124"/>
      <c r="Y5" s="125"/>
      <c r="Z5" s="129" t="s">
        <v>57</v>
      </c>
      <c r="AA5" s="123" t="s">
        <v>182</v>
      </c>
      <c r="AB5" s="124"/>
      <c r="AC5" s="125"/>
      <c r="AD5" s="123" t="s">
        <v>183</v>
      </c>
      <c r="AE5" s="124"/>
      <c r="AF5" s="125"/>
      <c r="AG5" s="123" t="s">
        <v>184</v>
      </c>
      <c r="AH5" s="124"/>
      <c r="AI5" s="125"/>
      <c r="AJ5" s="123" t="s">
        <v>185</v>
      </c>
      <c r="AK5" s="124"/>
      <c r="AL5" s="125"/>
      <c r="AM5" s="123" t="s">
        <v>137</v>
      </c>
      <c r="AN5" s="124"/>
      <c r="AO5" s="125"/>
    </row>
    <row r="6" spans="1:41" ht="29.25" customHeight="1">
      <c r="A6" s="36" t="s">
        <v>77</v>
      </c>
      <c r="B6" s="36" t="s">
        <v>78</v>
      </c>
      <c r="C6" s="111"/>
      <c r="D6" s="111"/>
      <c r="E6" s="128"/>
      <c r="F6" s="130"/>
      <c r="G6" s="21" t="s">
        <v>72</v>
      </c>
      <c r="H6" s="37" t="s">
        <v>127</v>
      </c>
      <c r="I6" s="37" t="s">
        <v>128</v>
      </c>
      <c r="J6" s="21" t="s">
        <v>72</v>
      </c>
      <c r="K6" s="37" t="s">
        <v>127</v>
      </c>
      <c r="L6" s="37" t="s">
        <v>128</v>
      </c>
      <c r="M6" s="21" t="s">
        <v>72</v>
      </c>
      <c r="N6" s="37" t="s">
        <v>127</v>
      </c>
      <c r="O6" s="23" t="s">
        <v>128</v>
      </c>
      <c r="P6" s="130"/>
      <c r="Q6" s="40" t="s">
        <v>72</v>
      </c>
      <c r="R6" s="13" t="s">
        <v>127</v>
      </c>
      <c r="S6" s="13" t="s">
        <v>128</v>
      </c>
      <c r="T6" s="40" t="s">
        <v>72</v>
      </c>
      <c r="U6" s="13" t="s">
        <v>127</v>
      </c>
      <c r="V6" s="12" t="s">
        <v>128</v>
      </c>
      <c r="W6" s="8" t="s">
        <v>72</v>
      </c>
      <c r="X6" s="40" t="s">
        <v>127</v>
      </c>
      <c r="Y6" s="13" t="s">
        <v>128</v>
      </c>
      <c r="Z6" s="130"/>
      <c r="AA6" s="21" t="s">
        <v>72</v>
      </c>
      <c r="AB6" s="36" t="s">
        <v>127</v>
      </c>
      <c r="AC6" s="36" t="s">
        <v>128</v>
      </c>
      <c r="AD6" s="21" t="s">
        <v>72</v>
      </c>
      <c r="AE6" s="36" t="s">
        <v>127</v>
      </c>
      <c r="AF6" s="36" t="s">
        <v>128</v>
      </c>
      <c r="AG6" s="21" t="s">
        <v>72</v>
      </c>
      <c r="AH6" s="37" t="s">
        <v>127</v>
      </c>
      <c r="AI6" s="37" t="s">
        <v>128</v>
      </c>
      <c r="AJ6" s="21" t="s">
        <v>72</v>
      </c>
      <c r="AK6" s="37" t="s">
        <v>127</v>
      </c>
      <c r="AL6" s="37" t="s">
        <v>128</v>
      </c>
      <c r="AM6" s="21" t="s">
        <v>72</v>
      </c>
      <c r="AN6" s="37" t="s">
        <v>127</v>
      </c>
      <c r="AO6" s="37" t="s">
        <v>128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25">
        <f aca="true" t="shared" si="0" ref="E7:E68">SUM(F7,P7,Z7)</f>
        <v>64648.219999999994</v>
      </c>
      <c r="F7" s="25">
        <f aca="true" t="shared" si="1" ref="F7:F68">SUM(G7,J7,M7)</f>
        <v>57688.619999999995</v>
      </c>
      <c r="G7" s="25">
        <f aca="true" t="shared" si="2" ref="G7:G68">SUM(H7:I7)</f>
        <v>57688.619999999995</v>
      </c>
      <c r="H7" s="25">
        <v>28729.42</v>
      </c>
      <c r="I7" s="15">
        <v>28959.2</v>
      </c>
      <c r="J7" s="25">
        <f aca="true" t="shared" si="3" ref="J7:J68">SUM(K7:L7)</f>
        <v>0</v>
      </c>
      <c r="K7" s="25">
        <v>0</v>
      </c>
      <c r="L7" s="15">
        <v>0</v>
      </c>
      <c r="M7" s="25">
        <f aca="true" t="shared" si="4" ref="M7:M68">SUM(N7:O7)</f>
        <v>0</v>
      </c>
      <c r="N7" s="25">
        <v>0</v>
      </c>
      <c r="O7" s="15">
        <v>0</v>
      </c>
      <c r="P7" s="16">
        <f aca="true" t="shared" si="5" ref="P7:P68">SUM(Q7,T7,W7)</f>
        <v>0</v>
      </c>
      <c r="Q7" s="25">
        <f aca="true" t="shared" si="6" ref="Q7:Q68">SUM(R7:S7)</f>
        <v>0</v>
      </c>
      <c r="R7" s="25">
        <v>0</v>
      </c>
      <c r="S7" s="15">
        <v>0</v>
      </c>
      <c r="T7" s="25">
        <f aca="true" t="shared" si="7" ref="T7:T68">SUM(U7:V7)</f>
        <v>0</v>
      </c>
      <c r="U7" s="25">
        <v>0</v>
      </c>
      <c r="V7" s="25">
        <v>0</v>
      </c>
      <c r="W7" s="25">
        <f aca="true" t="shared" si="8" ref="W7:W68">SUM(X7:Y7)</f>
        <v>0</v>
      </c>
      <c r="X7" s="25">
        <v>0</v>
      </c>
      <c r="Y7" s="15">
        <v>0</v>
      </c>
      <c r="Z7" s="16">
        <f aca="true" t="shared" si="9" ref="Z7:Z68">SUM(AA7,AD7,AG7,AJ7,AM7)</f>
        <v>6959.6</v>
      </c>
      <c r="AA7" s="25">
        <f aca="true" t="shared" si="10" ref="AA7:AA68">SUM(AB7:AC7)</f>
        <v>6959.6</v>
      </c>
      <c r="AB7" s="25">
        <v>0</v>
      </c>
      <c r="AC7" s="15">
        <v>6959.6</v>
      </c>
      <c r="AD7" s="25">
        <f aca="true" t="shared" si="11" ref="AD7:AD68">SUM(AE7:AF7)</f>
        <v>0</v>
      </c>
      <c r="AE7" s="25">
        <v>0</v>
      </c>
      <c r="AF7" s="15">
        <v>0</v>
      </c>
      <c r="AG7" s="25">
        <f aca="true" t="shared" si="12" ref="AG7:AG68">SUM(AH7:AI7)</f>
        <v>0</v>
      </c>
      <c r="AH7" s="25">
        <v>0</v>
      </c>
      <c r="AI7" s="15">
        <v>0</v>
      </c>
      <c r="AJ7" s="25">
        <f aca="true" t="shared" si="13" ref="AJ7:AJ68">SUM(AK7:AL7)</f>
        <v>0</v>
      </c>
      <c r="AK7" s="25">
        <v>0</v>
      </c>
      <c r="AL7" s="15">
        <v>0</v>
      </c>
      <c r="AM7" s="25">
        <f aca="true" t="shared" si="14" ref="AM7:AM68">SUM(AN7:AO7)</f>
        <v>0</v>
      </c>
      <c r="AN7" s="25">
        <v>0</v>
      </c>
      <c r="AO7" s="15">
        <v>0</v>
      </c>
    </row>
    <row r="8" spans="1:41" ht="19.5" customHeight="1">
      <c r="A8" s="14" t="s">
        <v>36</v>
      </c>
      <c r="B8" s="14" t="s">
        <v>36</v>
      </c>
      <c r="C8" s="14" t="s">
        <v>36</v>
      </c>
      <c r="D8" s="14" t="s">
        <v>80</v>
      </c>
      <c r="E8" s="25">
        <f t="shared" si="0"/>
        <v>64532.24</v>
      </c>
      <c r="F8" s="25">
        <f t="shared" si="1"/>
        <v>57572.64</v>
      </c>
      <c r="G8" s="25">
        <f t="shared" si="2"/>
        <v>57572.64</v>
      </c>
      <c r="H8" s="25">
        <v>28613.44</v>
      </c>
      <c r="I8" s="15">
        <v>28959.2</v>
      </c>
      <c r="J8" s="25">
        <f t="shared" si="3"/>
        <v>0</v>
      </c>
      <c r="K8" s="25">
        <v>0</v>
      </c>
      <c r="L8" s="15">
        <v>0</v>
      </c>
      <c r="M8" s="25">
        <f t="shared" si="4"/>
        <v>0</v>
      </c>
      <c r="N8" s="25">
        <v>0</v>
      </c>
      <c r="O8" s="15">
        <v>0</v>
      </c>
      <c r="P8" s="16">
        <f t="shared" si="5"/>
        <v>0</v>
      </c>
      <c r="Q8" s="25">
        <f t="shared" si="6"/>
        <v>0</v>
      </c>
      <c r="R8" s="25">
        <v>0</v>
      </c>
      <c r="S8" s="15">
        <v>0</v>
      </c>
      <c r="T8" s="25">
        <f t="shared" si="7"/>
        <v>0</v>
      </c>
      <c r="U8" s="25">
        <v>0</v>
      </c>
      <c r="V8" s="25">
        <v>0</v>
      </c>
      <c r="W8" s="25">
        <f t="shared" si="8"/>
        <v>0</v>
      </c>
      <c r="X8" s="25">
        <v>0</v>
      </c>
      <c r="Y8" s="15">
        <v>0</v>
      </c>
      <c r="Z8" s="16">
        <f t="shared" si="9"/>
        <v>6959.6</v>
      </c>
      <c r="AA8" s="25">
        <f t="shared" si="10"/>
        <v>6959.6</v>
      </c>
      <c r="AB8" s="25">
        <v>0</v>
      </c>
      <c r="AC8" s="15">
        <v>6959.6</v>
      </c>
      <c r="AD8" s="25">
        <f t="shared" si="11"/>
        <v>0</v>
      </c>
      <c r="AE8" s="25">
        <v>0</v>
      </c>
      <c r="AF8" s="15">
        <v>0</v>
      </c>
      <c r="AG8" s="25">
        <f t="shared" si="12"/>
        <v>0</v>
      </c>
      <c r="AH8" s="25">
        <v>0</v>
      </c>
      <c r="AI8" s="15">
        <v>0</v>
      </c>
      <c r="AJ8" s="25">
        <f t="shared" si="13"/>
        <v>0</v>
      </c>
      <c r="AK8" s="25">
        <v>0</v>
      </c>
      <c r="AL8" s="15">
        <v>0</v>
      </c>
      <c r="AM8" s="25">
        <f t="shared" si="14"/>
        <v>0</v>
      </c>
      <c r="AN8" s="25">
        <v>0</v>
      </c>
      <c r="AO8" s="15">
        <v>0</v>
      </c>
    </row>
    <row r="9" spans="1:41" ht="19.5" customHeight="1">
      <c r="A9" s="14" t="s">
        <v>36</v>
      </c>
      <c r="B9" s="14" t="s">
        <v>36</v>
      </c>
      <c r="C9" s="14" t="s">
        <v>36</v>
      </c>
      <c r="D9" s="14" t="s">
        <v>81</v>
      </c>
      <c r="E9" s="25">
        <f t="shared" si="0"/>
        <v>4501.57</v>
      </c>
      <c r="F9" s="25">
        <f t="shared" si="1"/>
        <v>4301.4</v>
      </c>
      <c r="G9" s="25">
        <f t="shared" si="2"/>
        <v>4301.4</v>
      </c>
      <c r="H9" s="25">
        <v>2244.07</v>
      </c>
      <c r="I9" s="15">
        <v>2057.33</v>
      </c>
      <c r="J9" s="25">
        <f t="shared" si="3"/>
        <v>0</v>
      </c>
      <c r="K9" s="25">
        <v>0</v>
      </c>
      <c r="L9" s="15">
        <v>0</v>
      </c>
      <c r="M9" s="25">
        <f t="shared" si="4"/>
        <v>0</v>
      </c>
      <c r="N9" s="25">
        <v>0</v>
      </c>
      <c r="O9" s="15">
        <v>0</v>
      </c>
      <c r="P9" s="16">
        <f t="shared" si="5"/>
        <v>0</v>
      </c>
      <c r="Q9" s="25">
        <f t="shared" si="6"/>
        <v>0</v>
      </c>
      <c r="R9" s="25">
        <v>0</v>
      </c>
      <c r="S9" s="15">
        <v>0</v>
      </c>
      <c r="T9" s="25">
        <f t="shared" si="7"/>
        <v>0</v>
      </c>
      <c r="U9" s="25">
        <v>0</v>
      </c>
      <c r="V9" s="25">
        <v>0</v>
      </c>
      <c r="W9" s="25">
        <f t="shared" si="8"/>
        <v>0</v>
      </c>
      <c r="X9" s="25">
        <v>0</v>
      </c>
      <c r="Y9" s="15">
        <v>0</v>
      </c>
      <c r="Z9" s="16">
        <f t="shared" si="9"/>
        <v>200.17</v>
      </c>
      <c r="AA9" s="25">
        <f t="shared" si="10"/>
        <v>200.17</v>
      </c>
      <c r="AB9" s="25">
        <v>0</v>
      </c>
      <c r="AC9" s="15">
        <v>200.17</v>
      </c>
      <c r="AD9" s="25">
        <f t="shared" si="11"/>
        <v>0</v>
      </c>
      <c r="AE9" s="25">
        <v>0</v>
      </c>
      <c r="AF9" s="15">
        <v>0</v>
      </c>
      <c r="AG9" s="25">
        <f t="shared" si="12"/>
        <v>0</v>
      </c>
      <c r="AH9" s="25">
        <v>0</v>
      </c>
      <c r="AI9" s="15">
        <v>0</v>
      </c>
      <c r="AJ9" s="25">
        <f t="shared" si="13"/>
        <v>0</v>
      </c>
      <c r="AK9" s="25">
        <v>0</v>
      </c>
      <c r="AL9" s="15">
        <v>0</v>
      </c>
      <c r="AM9" s="25">
        <f t="shared" si="14"/>
        <v>0</v>
      </c>
      <c r="AN9" s="25">
        <v>0</v>
      </c>
      <c r="AO9" s="15">
        <v>0</v>
      </c>
    </row>
    <row r="10" spans="1:41" ht="19.5" customHeight="1">
      <c r="A10" s="14" t="s">
        <v>36</v>
      </c>
      <c r="B10" s="14" t="s">
        <v>36</v>
      </c>
      <c r="C10" s="14" t="s">
        <v>36</v>
      </c>
      <c r="D10" s="14" t="s">
        <v>186</v>
      </c>
      <c r="E10" s="25">
        <f t="shared" si="0"/>
        <v>1200.85</v>
      </c>
      <c r="F10" s="25">
        <f t="shared" si="1"/>
        <v>1200.85</v>
      </c>
      <c r="G10" s="25">
        <f t="shared" si="2"/>
        <v>1200.85</v>
      </c>
      <c r="H10" s="25">
        <v>1200.85</v>
      </c>
      <c r="I10" s="15">
        <v>0</v>
      </c>
      <c r="J10" s="25">
        <f t="shared" si="3"/>
        <v>0</v>
      </c>
      <c r="K10" s="25">
        <v>0</v>
      </c>
      <c r="L10" s="15">
        <v>0</v>
      </c>
      <c r="M10" s="25">
        <f t="shared" si="4"/>
        <v>0</v>
      </c>
      <c r="N10" s="25">
        <v>0</v>
      </c>
      <c r="O10" s="15">
        <v>0</v>
      </c>
      <c r="P10" s="16">
        <f t="shared" si="5"/>
        <v>0</v>
      </c>
      <c r="Q10" s="25">
        <f t="shared" si="6"/>
        <v>0</v>
      </c>
      <c r="R10" s="25">
        <v>0</v>
      </c>
      <c r="S10" s="15">
        <v>0</v>
      </c>
      <c r="T10" s="25">
        <f t="shared" si="7"/>
        <v>0</v>
      </c>
      <c r="U10" s="25">
        <v>0</v>
      </c>
      <c r="V10" s="25">
        <v>0</v>
      </c>
      <c r="W10" s="25">
        <f t="shared" si="8"/>
        <v>0</v>
      </c>
      <c r="X10" s="25">
        <v>0</v>
      </c>
      <c r="Y10" s="15">
        <v>0</v>
      </c>
      <c r="Z10" s="16">
        <f t="shared" si="9"/>
        <v>0</v>
      </c>
      <c r="AA10" s="25">
        <f t="shared" si="10"/>
        <v>0</v>
      </c>
      <c r="AB10" s="25">
        <v>0</v>
      </c>
      <c r="AC10" s="15">
        <v>0</v>
      </c>
      <c r="AD10" s="25">
        <f t="shared" si="11"/>
        <v>0</v>
      </c>
      <c r="AE10" s="25">
        <v>0</v>
      </c>
      <c r="AF10" s="15">
        <v>0</v>
      </c>
      <c r="AG10" s="25">
        <f t="shared" si="12"/>
        <v>0</v>
      </c>
      <c r="AH10" s="25">
        <v>0</v>
      </c>
      <c r="AI10" s="15">
        <v>0</v>
      </c>
      <c r="AJ10" s="25">
        <f t="shared" si="13"/>
        <v>0</v>
      </c>
      <c r="AK10" s="25">
        <v>0</v>
      </c>
      <c r="AL10" s="15">
        <v>0</v>
      </c>
      <c r="AM10" s="25">
        <f t="shared" si="14"/>
        <v>0</v>
      </c>
      <c r="AN10" s="25">
        <v>0</v>
      </c>
      <c r="AO10" s="15">
        <v>0</v>
      </c>
    </row>
    <row r="11" spans="1:41" ht="19.5" customHeight="1">
      <c r="A11" s="14" t="s">
        <v>187</v>
      </c>
      <c r="B11" s="14" t="s">
        <v>84</v>
      </c>
      <c r="C11" s="14" t="s">
        <v>85</v>
      </c>
      <c r="D11" s="14" t="s">
        <v>188</v>
      </c>
      <c r="E11" s="25">
        <f t="shared" si="0"/>
        <v>785.58</v>
      </c>
      <c r="F11" s="25">
        <f t="shared" si="1"/>
        <v>785.58</v>
      </c>
      <c r="G11" s="25">
        <f t="shared" si="2"/>
        <v>785.58</v>
      </c>
      <c r="H11" s="25">
        <v>785.58</v>
      </c>
      <c r="I11" s="15">
        <v>0</v>
      </c>
      <c r="J11" s="25">
        <f t="shared" si="3"/>
        <v>0</v>
      </c>
      <c r="K11" s="25">
        <v>0</v>
      </c>
      <c r="L11" s="15">
        <v>0</v>
      </c>
      <c r="M11" s="25">
        <f t="shared" si="4"/>
        <v>0</v>
      </c>
      <c r="N11" s="25">
        <v>0</v>
      </c>
      <c r="O11" s="15">
        <v>0</v>
      </c>
      <c r="P11" s="16">
        <f t="shared" si="5"/>
        <v>0</v>
      </c>
      <c r="Q11" s="25">
        <f t="shared" si="6"/>
        <v>0</v>
      </c>
      <c r="R11" s="25">
        <v>0</v>
      </c>
      <c r="S11" s="15">
        <v>0</v>
      </c>
      <c r="T11" s="25">
        <f t="shared" si="7"/>
        <v>0</v>
      </c>
      <c r="U11" s="25">
        <v>0</v>
      </c>
      <c r="V11" s="25">
        <v>0</v>
      </c>
      <c r="W11" s="25">
        <f t="shared" si="8"/>
        <v>0</v>
      </c>
      <c r="X11" s="25">
        <v>0</v>
      </c>
      <c r="Y11" s="15">
        <v>0</v>
      </c>
      <c r="Z11" s="16">
        <f t="shared" si="9"/>
        <v>0</v>
      </c>
      <c r="AA11" s="25">
        <f t="shared" si="10"/>
        <v>0</v>
      </c>
      <c r="AB11" s="25">
        <v>0</v>
      </c>
      <c r="AC11" s="15">
        <v>0</v>
      </c>
      <c r="AD11" s="25">
        <f t="shared" si="11"/>
        <v>0</v>
      </c>
      <c r="AE11" s="25">
        <v>0</v>
      </c>
      <c r="AF11" s="15">
        <v>0</v>
      </c>
      <c r="AG11" s="25">
        <f t="shared" si="12"/>
        <v>0</v>
      </c>
      <c r="AH11" s="25">
        <v>0</v>
      </c>
      <c r="AI11" s="15">
        <v>0</v>
      </c>
      <c r="AJ11" s="25">
        <f t="shared" si="13"/>
        <v>0</v>
      </c>
      <c r="AK11" s="25">
        <v>0</v>
      </c>
      <c r="AL11" s="15">
        <v>0</v>
      </c>
      <c r="AM11" s="25">
        <f t="shared" si="14"/>
        <v>0</v>
      </c>
      <c r="AN11" s="25">
        <v>0</v>
      </c>
      <c r="AO11" s="15">
        <v>0</v>
      </c>
    </row>
    <row r="12" spans="1:41" ht="19.5" customHeight="1">
      <c r="A12" s="14" t="s">
        <v>187</v>
      </c>
      <c r="B12" s="14" t="s">
        <v>83</v>
      </c>
      <c r="C12" s="14" t="s">
        <v>85</v>
      </c>
      <c r="D12" s="14" t="s">
        <v>189</v>
      </c>
      <c r="E12" s="25">
        <f t="shared" si="0"/>
        <v>235.08</v>
      </c>
      <c r="F12" s="25">
        <f t="shared" si="1"/>
        <v>235.08</v>
      </c>
      <c r="G12" s="25">
        <f t="shared" si="2"/>
        <v>235.08</v>
      </c>
      <c r="H12" s="25">
        <v>235.08</v>
      </c>
      <c r="I12" s="15">
        <v>0</v>
      </c>
      <c r="J12" s="25">
        <f t="shared" si="3"/>
        <v>0</v>
      </c>
      <c r="K12" s="25">
        <v>0</v>
      </c>
      <c r="L12" s="15">
        <v>0</v>
      </c>
      <c r="M12" s="25">
        <f t="shared" si="4"/>
        <v>0</v>
      </c>
      <c r="N12" s="25">
        <v>0</v>
      </c>
      <c r="O12" s="15">
        <v>0</v>
      </c>
      <c r="P12" s="16">
        <f t="shared" si="5"/>
        <v>0</v>
      </c>
      <c r="Q12" s="25">
        <f t="shared" si="6"/>
        <v>0</v>
      </c>
      <c r="R12" s="25">
        <v>0</v>
      </c>
      <c r="S12" s="15">
        <v>0</v>
      </c>
      <c r="T12" s="25">
        <f t="shared" si="7"/>
        <v>0</v>
      </c>
      <c r="U12" s="25">
        <v>0</v>
      </c>
      <c r="V12" s="25">
        <v>0</v>
      </c>
      <c r="W12" s="25">
        <f t="shared" si="8"/>
        <v>0</v>
      </c>
      <c r="X12" s="25">
        <v>0</v>
      </c>
      <c r="Y12" s="15">
        <v>0</v>
      </c>
      <c r="Z12" s="16">
        <f t="shared" si="9"/>
        <v>0</v>
      </c>
      <c r="AA12" s="25">
        <f t="shared" si="10"/>
        <v>0</v>
      </c>
      <c r="AB12" s="25">
        <v>0</v>
      </c>
      <c r="AC12" s="15">
        <v>0</v>
      </c>
      <c r="AD12" s="25">
        <f t="shared" si="11"/>
        <v>0</v>
      </c>
      <c r="AE12" s="25">
        <v>0</v>
      </c>
      <c r="AF12" s="15">
        <v>0</v>
      </c>
      <c r="AG12" s="25">
        <f t="shared" si="12"/>
        <v>0</v>
      </c>
      <c r="AH12" s="25">
        <v>0</v>
      </c>
      <c r="AI12" s="15">
        <v>0</v>
      </c>
      <c r="AJ12" s="25">
        <f t="shared" si="13"/>
        <v>0</v>
      </c>
      <c r="AK12" s="25">
        <v>0</v>
      </c>
      <c r="AL12" s="15">
        <v>0</v>
      </c>
      <c r="AM12" s="25">
        <f t="shared" si="14"/>
        <v>0</v>
      </c>
      <c r="AN12" s="25">
        <v>0</v>
      </c>
      <c r="AO12" s="15">
        <v>0</v>
      </c>
    </row>
    <row r="13" spans="1:41" ht="19.5" customHeight="1">
      <c r="A13" s="14" t="s">
        <v>187</v>
      </c>
      <c r="B13" s="14" t="s">
        <v>90</v>
      </c>
      <c r="C13" s="14" t="s">
        <v>85</v>
      </c>
      <c r="D13" s="14" t="s">
        <v>190</v>
      </c>
      <c r="E13" s="25">
        <f t="shared" si="0"/>
        <v>115.17</v>
      </c>
      <c r="F13" s="25">
        <f t="shared" si="1"/>
        <v>115.17</v>
      </c>
      <c r="G13" s="25">
        <f t="shared" si="2"/>
        <v>115.17</v>
      </c>
      <c r="H13" s="25">
        <v>115.17</v>
      </c>
      <c r="I13" s="15">
        <v>0</v>
      </c>
      <c r="J13" s="25">
        <f t="shared" si="3"/>
        <v>0</v>
      </c>
      <c r="K13" s="25">
        <v>0</v>
      </c>
      <c r="L13" s="15">
        <v>0</v>
      </c>
      <c r="M13" s="25">
        <f t="shared" si="4"/>
        <v>0</v>
      </c>
      <c r="N13" s="25">
        <v>0</v>
      </c>
      <c r="O13" s="15">
        <v>0</v>
      </c>
      <c r="P13" s="16">
        <f t="shared" si="5"/>
        <v>0</v>
      </c>
      <c r="Q13" s="25">
        <f t="shared" si="6"/>
        <v>0</v>
      </c>
      <c r="R13" s="25">
        <v>0</v>
      </c>
      <c r="S13" s="15">
        <v>0</v>
      </c>
      <c r="T13" s="25">
        <f t="shared" si="7"/>
        <v>0</v>
      </c>
      <c r="U13" s="25">
        <v>0</v>
      </c>
      <c r="V13" s="25">
        <v>0</v>
      </c>
      <c r="W13" s="25">
        <f t="shared" si="8"/>
        <v>0</v>
      </c>
      <c r="X13" s="25">
        <v>0</v>
      </c>
      <c r="Y13" s="15">
        <v>0</v>
      </c>
      <c r="Z13" s="16">
        <f t="shared" si="9"/>
        <v>0</v>
      </c>
      <c r="AA13" s="25">
        <f t="shared" si="10"/>
        <v>0</v>
      </c>
      <c r="AB13" s="25">
        <v>0</v>
      </c>
      <c r="AC13" s="15">
        <v>0</v>
      </c>
      <c r="AD13" s="25">
        <f t="shared" si="11"/>
        <v>0</v>
      </c>
      <c r="AE13" s="25">
        <v>0</v>
      </c>
      <c r="AF13" s="15">
        <v>0</v>
      </c>
      <c r="AG13" s="25">
        <f t="shared" si="12"/>
        <v>0</v>
      </c>
      <c r="AH13" s="25">
        <v>0</v>
      </c>
      <c r="AI13" s="15">
        <v>0</v>
      </c>
      <c r="AJ13" s="25">
        <f t="shared" si="13"/>
        <v>0</v>
      </c>
      <c r="AK13" s="25">
        <v>0</v>
      </c>
      <c r="AL13" s="15">
        <v>0</v>
      </c>
      <c r="AM13" s="25">
        <f t="shared" si="14"/>
        <v>0</v>
      </c>
      <c r="AN13" s="25">
        <v>0</v>
      </c>
      <c r="AO13" s="15">
        <v>0</v>
      </c>
    </row>
    <row r="14" spans="1:41" ht="19.5" customHeight="1">
      <c r="A14" s="14" t="s">
        <v>187</v>
      </c>
      <c r="B14" s="14" t="s">
        <v>113</v>
      </c>
      <c r="C14" s="14" t="s">
        <v>85</v>
      </c>
      <c r="D14" s="14" t="s">
        <v>191</v>
      </c>
      <c r="E14" s="25">
        <f t="shared" si="0"/>
        <v>65.02</v>
      </c>
      <c r="F14" s="25">
        <f t="shared" si="1"/>
        <v>65.02</v>
      </c>
      <c r="G14" s="25">
        <f t="shared" si="2"/>
        <v>65.02</v>
      </c>
      <c r="H14" s="25">
        <v>65.02</v>
      </c>
      <c r="I14" s="15">
        <v>0</v>
      </c>
      <c r="J14" s="25">
        <f t="shared" si="3"/>
        <v>0</v>
      </c>
      <c r="K14" s="25">
        <v>0</v>
      </c>
      <c r="L14" s="15">
        <v>0</v>
      </c>
      <c r="M14" s="25">
        <f t="shared" si="4"/>
        <v>0</v>
      </c>
      <c r="N14" s="25">
        <v>0</v>
      </c>
      <c r="O14" s="15">
        <v>0</v>
      </c>
      <c r="P14" s="16">
        <f t="shared" si="5"/>
        <v>0</v>
      </c>
      <c r="Q14" s="25">
        <f t="shared" si="6"/>
        <v>0</v>
      </c>
      <c r="R14" s="25">
        <v>0</v>
      </c>
      <c r="S14" s="15">
        <v>0</v>
      </c>
      <c r="T14" s="25">
        <f t="shared" si="7"/>
        <v>0</v>
      </c>
      <c r="U14" s="25">
        <v>0</v>
      </c>
      <c r="V14" s="25">
        <v>0</v>
      </c>
      <c r="W14" s="25">
        <f t="shared" si="8"/>
        <v>0</v>
      </c>
      <c r="X14" s="25">
        <v>0</v>
      </c>
      <c r="Y14" s="15">
        <v>0</v>
      </c>
      <c r="Z14" s="16">
        <f t="shared" si="9"/>
        <v>0</v>
      </c>
      <c r="AA14" s="25">
        <f t="shared" si="10"/>
        <v>0</v>
      </c>
      <c r="AB14" s="25">
        <v>0</v>
      </c>
      <c r="AC14" s="15">
        <v>0</v>
      </c>
      <c r="AD14" s="25">
        <f t="shared" si="11"/>
        <v>0</v>
      </c>
      <c r="AE14" s="25">
        <v>0</v>
      </c>
      <c r="AF14" s="15">
        <v>0</v>
      </c>
      <c r="AG14" s="25">
        <f t="shared" si="12"/>
        <v>0</v>
      </c>
      <c r="AH14" s="25">
        <v>0</v>
      </c>
      <c r="AI14" s="15">
        <v>0</v>
      </c>
      <c r="AJ14" s="25">
        <f t="shared" si="13"/>
        <v>0</v>
      </c>
      <c r="AK14" s="25">
        <v>0</v>
      </c>
      <c r="AL14" s="15">
        <v>0</v>
      </c>
      <c r="AM14" s="25">
        <f t="shared" si="14"/>
        <v>0</v>
      </c>
      <c r="AN14" s="25">
        <v>0</v>
      </c>
      <c r="AO14" s="15">
        <v>0</v>
      </c>
    </row>
    <row r="15" spans="1:41" ht="19.5" customHeight="1">
      <c r="A15" s="14" t="s">
        <v>36</v>
      </c>
      <c r="B15" s="14" t="s">
        <v>36</v>
      </c>
      <c r="C15" s="14" t="s">
        <v>36</v>
      </c>
      <c r="D15" s="14" t="s">
        <v>192</v>
      </c>
      <c r="E15" s="25">
        <f t="shared" si="0"/>
        <v>3251.58</v>
      </c>
      <c r="F15" s="25">
        <f t="shared" si="1"/>
        <v>3051.41</v>
      </c>
      <c r="G15" s="25">
        <f t="shared" si="2"/>
        <v>3051.41</v>
      </c>
      <c r="H15" s="25">
        <v>1043.08</v>
      </c>
      <c r="I15" s="15">
        <v>2008.33</v>
      </c>
      <c r="J15" s="25">
        <f t="shared" si="3"/>
        <v>0</v>
      </c>
      <c r="K15" s="25">
        <v>0</v>
      </c>
      <c r="L15" s="15">
        <v>0</v>
      </c>
      <c r="M15" s="25">
        <f t="shared" si="4"/>
        <v>0</v>
      </c>
      <c r="N15" s="25">
        <v>0</v>
      </c>
      <c r="O15" s="15">
        <v>0</v>
      </c>
      <c r="P15" s="16">
        <f t="shared" si="5"/>
        <v>0</v>
      </c>
      <c r="Q15" s="25">
        <f t="shared" si="6"/>
        <v>0</v>
      </c>
      <c r="R15" s="25">
        <v>0</v>
      </c>
      <c r="S15" s="15">
        <v>0</v>
      </c>
      <c r="T15" s="25">
        <f t="shared" si="7"/>
        <v>0</v>
      </c>
      <c r="U15" s="25">
        <v>0</v>
      </c>
      <c r="V15" s="25">
        <v>0</v>
      </c>
      <c r="W15" s="25">
        <f t="shared" si="8"/>
        <v>0</v>
      </c>
      <c r="X15" s="25">
        <v>0</v>
      </c>
      <c r="Y15" s="15">
        <v>0</v>
      </c>
      <c r="Z15" s="16">
        <f t="shared" si="9"/>
        <v>200.17</v>
      </c>
      <c r="AA15" s="25">
        <f t="shared" si="10"/>
        <v>200.17</v>
      </c>
      <c r="AB15" s="25">
        <v>0</v>
      </c>
      <c r="AC15" s="15">
        <v>200.17</v>
      </c>
      <c r="AD15" s="25">
        <f t="shared" si="11"/>
        <v>0</v>
      </c>
      <c r="AE15" s="25">
        <v>0</v>
      </c>
      <c r="AF15" s="15">
        <v>0</v>
      </c>
      <c r="AG15" s="25">
        <f t="shared" si="12"/>
        <v>0</v>
      </c>
      <c r="AH15" s="25">
        <v>0</v>
      </c>
      <c r="AI15" s="15">
        <v>0</v>
      </c>
      <c r="AJ15" s="25">
        <f t="shared" si="13"/>
        <v>0</v>
      </c>
      <c r="AK15" s="25">
        <v>0</v>
      </c>
      <c r="AL15" s="15">
        <v>0</v>
      </c>
      <c r="AM15" s="25">
        <f t="shared" si="14"/>
        <v>0</v>
      </c>
      <c r="AN15" s="25">
        <v>0</v>
      </c>
      <c r="AO15" s="15">
        <v>0</v>
      </c>
    </row>
    <row r="16" spans="1:41" ht="19.5" customHeight="1">
      <c r="A16" s="14" t="s">
        <v>193</v>
      </c>
      <c r="B16" s="14" t="s">
        <v>84</v>
      </c>
      <c r="C16" s="14" t="s">
        <v>85</v>
      </c>
      <c r="D16" s="14" t="s">
        <v>194</v>
      </c>
      <c r="E16" s="25">
        <f t="shared" si="0"/>
        <v>1880.73</v>
      </c>
      <c r="F16" s="25">
        <f t="shared" si="1"/>
        <v>1680.56</v>
      </c>
      <c r="G16" s="25">
        <f t="shared" si="2"/>
        <v>1680.56</v>
      </c>
      <c r="H16" s="25">
        <v>647.16</v>
      </c>
      <c r="I16" s="15">
        <v>1033.4</v>
      </c>
      <c r="J16" s="25">
        <f t="shared" si="3"/>
        <v>0</v>
      </c>
      <c r="K16" s="25">
        <v>0</v>
      </c>
      <c r="L16" s="15">
        <v>0</v>
      </c>
      <c r="M16" s="25">
        <f t="shared" si="4"/>
        <v>0</v>
      </c>
      <c r="N16" s="25">
        <v>0</v>
      </c>
      <c r="O16" s="15">
        <v>0</v>
      </c>
      <c r="P16" s="16">
        <f t="shared" si="5"/>
        <v>0</v>
      </c>
      <c r="Q16" s="25">
        <f t="shared" si="6"/>
        <v>0</v>
      </c>
      <c r="R16" s="25">
        <v>0</v>
      </c>
      <c r="S16" s="15">
        <v>0</v>
      </c>
      <c r="T16" s="25">
        <f t="shared" si="7"/>
        <v>0</v>
      </c>
      <c r="U16" s="25">
        <v>0</v>
      </c>
      <c r="V16" s="25">
        <v>0</v>
      </c>
      <c r="W16" s="25">
        <f t="shared" si="8"/>
        <v>0</v>
      </c>
      <c r="X16" s="25">
        <v>0</v>
      </c>
      <c r="Y16" s="15">
        <v>0</v>
      </c>
      <c r="Z16" s="16">
        <f t="shared" si="9"/>
        <v>200.17</v>
      </c>
      <c r="AA16" s="25">
        <f t="shared" si="10"/>
        <v>200.17</v>
      </c>
      <c r="AB16" s="25">
        <v>0</v>
      </c>
      <c r="AC16" s="15">
        <v>200.17</v>
      </c>
      <c r="AD16" s="25">
        <f t="shared" si="11"/>
        <v>0</v>
      </c>
      <c r="AE16" s="25">
        <v>0</v>
      </c>
      <c r="AF16" s="15">
        <v>0</v>
      </c>
      <c r="AG16" s="25">
        <f t="shared" si="12"/>
        <v>0</v>
      </c>
      <c r="AH16" s="25">
        <v>0</v>
      </c>
      <c r="AI16" s="15">
        <v>0</v>
      </c>
      <c r="AJ16" s="25">
        <f t="shared" si="13"/>
        <v>0</v>
      </c>
      <c r="AK16" s="25">
        <v>0</v>
      </c>
      <c r="AL16" s="15">
        <v>0</v>
      </c>
      <c r="AM16" s="25">
        <f t="shared" si="14"/>
        <v>0</v>
      </c>
      <c r="AN16" s="25">
        <v>0</v>
      </c>
      <c r="AO16" s="15">
        <v>0</v>
      </c>
    </row>
    <row r="17" spans="1:41" ht="19.5" customHeight="1">
      <c r="A17" s="14" t="s">
        <v>193</v>
      </c>
      <c r="B17" s="14" t="s">
        <v>83</v>
      </c>
      <c r="C17" s="14" t="s">
        <v>85</v>
      </c>
      <c r="D17" s="14" t="s">
        <v>195</v>
      </c>
      <c r="E17" s="25">
        <f t="shared" si="0"/>
        <v>18.93</v>
      </c>
      <c r="F17" s="25">
        <f t="shared" si="1"/>
        <v>18.93</v>
      </c>
      <c r="G17" s="25">
        <f t="shared" si="2"/>
        <v>18.93</v>
      </c>
      <c r="H17" s="25">
        <v>15</v>
      </c>
      <c r="I17" s="15">
        <v>3.93</v>
      </c>
      <c r="J17" s="25">
        <f t="shared" si="3"/>
        <v>0</v>
      </c>
      <c r="K17" s="25">
        <v>0</v>
      </c>
      <c r="L17" s="15">
        <v>0</v>
      </c>
      <c r="M17" s="25">
        <f t="shared" si="4"/>
        <v>0</v>
      </c>
      <c r="N17" s="25">
        <v>0</v>
      </c>
      <c r="O17" s="15">
        <v>0</v>
      </c>
      <c r="P17" s="16">
        <f t="shared" si="5"/>
        <v>0</v>
      </c>
      <c r="Q17" s="25">
        <f t="shared" si="6"/>
        <v>0</v>
      </c>
      <c r="R17" s="25">
        <v>0</v>
      </c>
      <c r="S17" s="15">
        <v>0</v>
      </c>
      <c r="T17" s="25">
        <f t="shared" si="7"/>
        <v>0</v>
      </c>
      <c r="U17" s="25">
        <v>0</v>
      </c>
      <c r="V17" s="25">
        <v>0</v>
      </c>
      <c r="W17" s="25">
        <f t="shared" si="8"/>
        <v>0</v>
      </c>
      <c r="X17" s="25">
        <v>0</v>
      </c>
      <c r="Y17" s="15">
        <v>0</v>
      </c>
      <c r="Z17" s="16">
        <f t="shared" si="9"/>
        <v>0</v>
      </c>
      <c r="AA17" s="25">
        <f t="shared" si="10"/>
        <v>0</v>
      </c>
      <c r="AB17" s="25">
        <v>0</v>
      </c>
      <c r="AC17" s="15">
        <v>0</v>
      </c>
      <c r="AD17" s="25">
        <f t="shared" si="11"/>
        <v>0</v>
      </c>
      <c r="AE17" s="25">
        <v>0</v>
      </c>
      <c r="AF17" s="15">
        <v>0</v>
      </c>
      <c r="AG17" s="25">
        <f t="shared" si="12"/>
        <v>0</v>
      </c>
      <c r="AH17" s="25">
        <v>0</v>
      </c>
      <c r="AI17" s="15">
        <v>0</v>
      </c>
      <c r="AJ17" s="25">
        <f t="shared" si="13"/>
        <v>0</v>
      </c>
      <c r="AK17" s="25">
        <v>0</v>
      </c>
      <c r="AL17" s="15">
        <v>0</v>
      </c>
      <c r="AM17" s="25">
        <f t="shared" si="14"/>
        <v>0</v>
      </c>
      <c r="AN17" s="25">
        <v>0</v>
      </c>
      <c r="AO17" s="15">
        <v>0</v>
      </c>
    </row>
    <row r="18" spans="1:41" ht="19.5" customHeight="1">
      <c r="A18" s="14" t="s">
        <v>193</v>
      </c>
      <c r="B18" s="14" t="s">
        <v>90</v>
      </c>
      <c r="C18" s="14" t="s">
        <v>85</v>
      </c>
      <c r="D18" s="14" t="s">
        <v>196</v>
      </c>
      <c r="E18" s="25">
        <f t="shared" si="0"/>
        <v>100</v>
      </c>
      <c r="F18" s="25">
        <f t="shared" si="1"/>
        <v>100</v>
      </c>
      <c r="G18" s="25">
        <f t="shared" si="2"/>
        <v>100</v>
      </c>
      <c r="H18" s="25">
        <v>11</v>
      </c>
      <c r="I18" s="15">
        <v>89</v>
      </c>
      <c r="J18" s="25">
        <f t="shared" si="3"/>
        <v>0</v>
      </c>
      <c r="K18" s="25">
        <v>0</v>
      </c>
      <c r="L18" s="15">
        <v>0</v>
      </c>
      <c r="M18" s="25">
        <f t="shared" si="4"/>
        <v>0</v>
      </c>
      <c r="N18" s="25">
        <v>0</v>
      </c>
      <c r="O18" s="15">
        <v>0</v>
      </c>
      <c r="P18" s="16">
        <f t="shared" si="5"/>
        <v>0</v>
      </c>
      <c r="Q18" s="25">
        <f t="shared" si="6"/>
        <v>0</v>
      </c>
      <c r="R18" s="25">
        <v>0</v>
      </c>
      <c r="S18" s="15">
        <v>0</v>
      </c>
      <c r="T18" s="25">
        <f t="shared" si="7"/>
        <v>0</v>
      </c>
      <c r="U18" s="25">
        <v>0</v>
      </c>
      <c r="V18" s="25">
        <v>0</v>
      </c>
      <c r="W18" s="25">
        <f t="shared" si="8"/>
        <v>0</v>
      </c>
      <c r="X18" s="25">
        <v>0</v>
      </c>
      <c r="Y18" s="15">
        <v>0</v>
      </c>
      <c r="Z18" s="16">
        <f t="shared" si="9"/>
        <v>0</v>
      </c>
      <c r="AA18" s="25">
        <f t="shared" si="10"/>
        <v>0</v>
      </c>
      <c r="AB18" s="25">
        <v>0</v>
      </c>
      <c r="AC18" s="15">
        <v>0</v>
      </c>
      <c r="AD18" s="25">
        <f t="shared" si="11"/>
        <v>0</v>
      </c>
      <c r="AE18" s="25">
        <v>0</v>
      </c>
      <c r="AF18" s="15">
        <v>0</v>
      </c>
      <c r="AG18" s="25">
        <f t="shared" si="12"/>
        <v>0</v>
      </c>
      <c r="AH18" s="25">
        <v>0</v>
      </c>
      <c r="AI18" s="15">
        <v>0</v>
      </c>
      <c r="AJ18" s="25">
        <f t="shared" si="13"/>
        <v>0</v>
      </c>
      <c r="AK18" s="25">
        <v>0</v>
      </c>
      <c r="AL18" s="15">
        <v>0</v>
      </c>
      <c r="AM18" s="25">
        <f t="shared" si="14"/>
        <v>0</v>
      </c>
      <c r="AN18" s="25">
        <v>0</v>
      </c>
      <c r="AO18" s="15">
        <v>0</v>
      </c>
    </row>
    <row r="19" spans="1:41" ht="19.5" customHeight="1">
      <c r="A19" s="14" t="s">
        <v>193</v>
      </c>
      <c r="B19" s="14" t="s">
        <v>93</v>
      </c>
      <c r="C19" s="14" t="s">
        <v>85</v>
      </c>
      <c r="D19" s="14" t="s">
        <v>197</v>
      </c>
      <c r="E19" s="25">
        <f t="shared" si="0"/>
        <v>433</v>
      </c>
      <c r="F19" s="25">
        <f t="shared" si="1"/>
        <v>433</v>
      </c>
      <c r="G19" s="25">
        <f t="shared" si="2"/>
        <v>433</v>
      </c>
      <c r="H19" s="25">
        <v>10</v>
      </c>
      <c r="I19" s="15">
        <v>423</v>
      </c>
      <c r="J19" s="25">
        <f t="shared" si="3"/>
        <v>0</v>
      </c>
      <c r="K19" s="25">
        <v>0</v>
      </c>
      <c r="L19" s="15">
        <v>0</v>
      </c>
      <c r="M19" s="25">
        <f t="shared" si="4"/>
        <v>0</v>
      </c>
      <c r="N19" s="25">
        <v>0</v>
      </c>
      <c r="O19" s="15">
        <v>0</v>
      </c>
      <c r="P19" s="16">
        <f t="shared" si="5"/>
        <v>0</v>
      </c>
      <c r="Q19" s="25">
        <f t="shared" si="6"/>
        <v>0</v>
      </c>
      <c r="R19" s="25">
        <v>0</v>
      </c>
      <c r="S19" s="15">
        <v>0</v>
      </c>
      <c r="T19" s="25">
        <f t="shared" si="7"/>
        <v>0</v>
      </c>
      <c r="U19" s="25">
        <v>0</v>
      </c>
      <c r="V19" s="25">
        <v>0</v>
      </c>
      <c r="W19" s="25">
        <f t="shared" si="8"/>
        <v>0</v>
      </c>
      <c r="X19" s="25">
        <v>0</v>
      </c>
      <c r="Y19" s="15">
        <v>0</v>
      </c>
      <c r="Z19" s="16">
        <f t="shared" si="9"/>
        <v>0</v>
      </c>
      <c r="AA19" s="25">
        <f t="shared" si="10"/>
        <v>0</v>
      </c>
      <c r="AB19" s="25">
        <v>0</v>
      </c>
      <c r="AC19" s="15">
        <v>0</v>
      </c>
      <c r="AD19" s="25">
        <f t="shared" si="11"/>
        <v>0</v>
      </c>
      <c r="AE19" s="25">
        <v>0</v>
      </c>
      <c r="AF19" s="15">
        <v>0</v>
      </c>
      <c r="AG19" s="25">
        <f t="shared" si="12"/>
        <v>0</v>
      </c>
      <c r="AH19" s="25">
        <v>0</v>
      </c>
      <c r="AI19" s="15">
        <v>0</v>
      </c>
      <c r="AJ19" s="25">
        <f t="shared" si="13"/>
        <v>0</v>
      </c>
      <c r="AK19" s="25">
        <v>0</v>
      </c>
      <c r="AL19" s="15">
        <v>0</v>
      </c>
      <c r="AM19" s="25">
        <f t="shared" si="14"/>
        <v>0</v>
      </c>
      <c r="AN19" s="25">
        <v>0</v>
      </c>
      <c r="AO19" s="15">
        <v>0</v>
      </c>
    </row>
    <row r="20" spans="1:41" ht="19.5" customHeight="1">
      <c r="A20" s="14" t="s">
        <v>193</v>
      </c>
      <c r="B20" s="14" t="s">
        <v>122</v>
      </c>
      <c r="C20" s="14" t="s">
        <v>85</v>
      </c>
      <c r="D20" s="14" t="s">
        <v>198</v>
      </c>
      <c r="E20" s="25">
        <f t="shared" si="0"/>
        <v>9.5</v>
      </c>
      <c r="F20" s="25">
        <f t="shared" si="1"/>
        <v>9.5</v>
      </c>
      <c r="G20" s="25">
        <f t="shared" si="2"/>
        <v>9.5</v>
      </c>
      <c r="H20" s="25">
        <v>9.5</v>
      </c>
      <c r="I20" s="15">
        <v>0</v>
      </c>
      <c r="J20" s="25">
        <f t="shared" si="3"/>
        <v>0</v>
      </c>
      <c r="K20" s="25">
        <v>0</v>
      </c>
      <c r="L20" s="15">
        <v>0</v>
      </c>
      <c r="M20" s="25">
        <f t="shared" si="4"/>
        <v>0</v>
      </c>
      <c r="N20" s="25">
        <v>0</v>
      </c>
      <c r="O20" s="15">
        <v>0</v>
      </c>
      <c r="P20" s="16">
        <f t="shared" si="5"/>
        <v>0</v>
      </c>
      <c r="Q20" s="25">
        <f t="shared" si="6"/>
        <v>0</v>
      </c>
      <c r="R20" s="25">
        <v>0</v>
      </c>
      <c r="S20" s="15">
        <v>0</v>
      </c>
      <c r="T20" s="25">
        <f t="shared" si="7"/>
        <v>0</v>
      </c>
      <c r="U20" s="25">
        <v>0</v>
      </c>
      <c r="V20" s="25">
        <v>0</v>
      </c>
      <c r="W20" s="25">
        <f t="shared" si="8"/>
        <v>0</v>
      </c>
      <c r="X20" s="25">
        <v>0</v>
      </c>
      <c r="Y20" s="15">
        <v>0</v>
      </c>
      <c r="Z20" s="16">
        <f t="shared" si="9"/>
        <v>0</v>
      </c>
      <c r="AA20" s="25">
        <f t="shared" si="10"/>
        <v>0</v>
      </c>
      <c r="AB20" s="25">
        <v>0</v>
      </c>
      <c r="AC20" s="15">
        <v>0</v>
      </c>
      <c r="AD20" s="25">
        <f t="shared" si="11"/>
        <v>0</v>
      </c>
      <c r="AE20" s="25">
        <v>0</v>
      </c>
      <c r="AF20" s="15">
        <v>0</v>
      </c>
      <c r="AG20" s="25">
        <f t="shared" si="12"/>
        <v>0</v>
      </c>
      <c r="AH20" s="25">
        <v>0</v>
      </c>
      <c r="AI20" s="15">
        <v>0</v>
      </c>
      <c r="AJ20" s="25">
        <f t="shared" si="13"/>
        <v>0</v>
      </c>
      <c r="AK20" s="25">
        <v>0</v>
      </c>
      <c r="AL20" s="15">
        <v>0</v>
      </c>
      <c r="AM20" s="25">
        <f t="shared" si="14"/>
        <v>0</v>
      </c>
      <c r="AN20" s="25">
        <v>0</v>
      </c>
      <c r="AO20" s="15">
        <v>0</v>
      </c>
    </row>
    <row r="21" spans="1:41" ht="19.5" customHeight="1">
      <c r="A21" s="14" t="s">
        <v>193</v>
      </c>
      <c r="B21" s="14" t="s">
        <v>89</v>
      </c>
      <c r="C21" s="14" t="s">
        <v>85</v>
      </c>
      <c r="D21" s="14" t="s">
        <v>199</v>
      </c>
      <c r="E21" s="25">
        <f t="shared" si="0"/>
        <v>118</v>
      </c>
      <c r="F21" s="25">
        <f t="shared" si="1"/>
        <v>118</v>
      </c>
      <c r="G21" s="25">
        <f t="shared" si="2"/>
        <v>118</v>
      </c>
      <c r="H21" s="25">
        <v>118</v>
      </c>
      <c r="I21" s="15">
        <v>0</v>
      </c>
      <c r="J21" s="25">
        <f t="shared" si="3"/>
        <v>0</v>
      </c>
      <c r="K21" s="25">
        <v>0</v>
      </c>
      <c r="L21" s="15">
        <v>0</v>
      </c>
      <c r="M21" s="25">
        <f t="shared" si="4"/>
        <v>0</v>
      </c>
      <c r="N21" s="25">
        <v>0</v>
      </c>
      <c r="O21" s="15">
        <v>0</v>
      </c>
      <c r="P21" s="16">
        <f t="shared" si="5"/>
        <v>0</v>
      </c>
      <c r="Q21" s="25">
        <f t="shared" si="6"/>
        <v>0</v>
      </c>
      <c r="R21" s="25">
        <v>0</v>
      </c>
      <c r="S21" s="15">
        <v>0</v>
      </c>
      <c r="T21" s="25">
        <f t="shared" si="7"/>
        <v>0</v>
      </c>
      <c r="U21" s="25">
        <v>0</v>
      </c>
      <c r="V21" s="25">
        <v>0</v>
      </c>
      <c r="W21" s="25">
        <f t="shared" si="8"/>
        <v>0</v>
      </c>
      <c r="X21" s="25">
        <v>0</v>
      </c>
      <c r="Y21" s="15">
        <v>0</v>
      </c>
      <c r="Z21" s="16">
        <f t="shared" si="9"/>
        <v>0</v>
      </c>
      <c r="AA21" s="25">
        <f t="shared" si="10"/>
        <v>0</v>
      </c>
      <c r="AB21" s="25">
        <v>0</v>
      </c>
      <c r="AC21" s="15">
        <v>0</v>
      </c>
      <c r="AD21" s="25">
        <f t="shared" si="11"/>
        <v>0</v>
      </c>
      <c r="AE21" s="25">
        <v>0</v>
      </c>
      <c r="AF21" s="15">
        <v>0</v>
      </c>
      <c r="AG21" s="25">
        <f t="shared" si="12"/>
        <v>0</v>
      </c>
      <c r="AH21" s="25">
        <v>0</v>
      </c>
      <c r="AI21" s="15">
        <v>0</v>
      </c>
      <c r="AJ21" s="25">
        <f t="shared" si="13"/>
        <v>0</v>
      </c>
      <c r="AK21" s="25">
        <v>0</v>
      </c>
      <c r="AL21" s="15">
        <v>0</v>
      </c>
      <c r="AM21" s="25">
        <f t="shared" si="14"/>
        <v>0</v>
      </c>
      <c r="AN21" s="25">
        <v>0</v>
      </c>
      <c r="AO21" s="15">
        <v>0</v>
      </c>
    </row>
    <row r="22" spans="1:41" ht="19.5" customHeight="1">
      <c r="A22" s="14" t="s">
        <v>193</v>
      </c>
      <c r="B22" s="14" t="s">
        <v>200</v>
      </c>
      <c r="C22" s="14" t="s">
        <v>85</v>
      </c>
      <c r="D22" s="14" t="s">
        <v>201</v>
      </c>
      <c r="E22" s="25">
        <f t="shared" si="0"/>
        <v>313.5</v>
      </c>
      <c r="F22" s="25">
        <f t="shared" si="1"/>
        <v>313.5</v>
      </c>
      <c r="G22" s="25">
        <f t="shared" si="2"/>
        <v>313.5</v>
      </c>
      <c r="H22" s="25">
        <v>208.5</v>
      </c>
      <c r="I22" s="15">
        <v>105</v>
      </c>
      <c r="J22" s="25">
        <f t="shared" si="3"/>
        <v>0</v>
      </c>
      <c r="K22" s="25">
        <v>0</v>
      </c>
      <c r="L22" s="15">
        <v>0</v>
      </c>
      <c r="M22" s="25">
        <f t="shared" si="4"/>
        <v>0</v>
      </c>
      <c r="N22" s="25">
        <v>0</v>
      </c>
      <c r="O22" s="15">
        <v>0</v>
      </c>
      <c r="P22" s="16">
        <f t="shared" si="5"/>
        <v>0</v>
      </c>
      <c r="Q22" s="25">
        <f t="shared" si="6"/>
        <v>0</v>
      </c>
      <c r="R22" s="25">
        <v>0</v>
      </c>
      <c r="S22" s="15">
        <v>0</v>
      </c>
      <c r="T22" s="25">
        <f t="shared" si="7"/>
        <v>0</v>
      </c>
      <c r="U22" s="25">
        <v>0</v>
      </c>
      <c r="V22" s="25">
        <v>0</v>
      </c>
      <c r="W22" s="25">
        <f t="shared" si="8"/>
        <v>0</v>
      </c>
      <c r="X22" s="25">
        <v>0</v>
      </c>
      <c r="Y22" s="15">
        <v>0</v>
      </c>
      <c r="Z22" s="16">
        <f t="shared" si="9"/>
        <v>0</v>
      </c>
      <c r="AA22" s="25">
        <f t="shared" si="10"/>
        <v>0</v>
      </c>
      <c r="AB22" s="25">
        <v>0</v>
      </c>
      <c r="AC22" s="15">
        <v>0</v>
      </c>
      <c r="AD22" s="25">
        <f t="shared" si="11"/>
        <v>0</v>
      </c>
      <c r="AE22" s="25">
        <v>0</v>
      </c>
      <c r="AF22" s="15">
        <v>0</v>
      </c>
      <c r="AG22" s="25">
        <f t="shared" si="12"/>
        <v>0</v>
      </c>
      <c r="AH22" s="25">
        <v>0</v>
      </c>
      <c r="AI22" s="15">
        <v>0</v>
      </c>
      <c r="AJ22" s="25">
        <f t="shared" si="13"/>
        <v>0</v>
      </c>
      <c r="AK22" s="25">
        <v>0</v>
      </c>
      <c r="AL22" s="15">
        <v>0</v>
      </c>
      <c r="AM22" s="25">
        <f t="shared" si="14"/>
        <v>0</v>
      </c>
      <c r="AN22" s="25">
        <v>0</v>
      </c>
      <c r="AO22" s="15">
        <v>0</v>
      </c>
    </row>
    <row r="23" spans="1:41" ht="19.5" customHeight="1">
      <c r="A23" s="14" t="s">
        <v>193</v>
      </c>
      <c r="B23" s="14" t="s">
        <v>113</v>
      </c>
      <c r="C23" s="14" t="s">
        <v>85</v>
      </c>
      <c r="D23" s="14" t="s">
        <v>202</v>
      </c>
      <c r="E23" s="25">
        <f t="shared" si="0"/>
        <v>377.92</v>
      </c>
      <c r="F23" s="25">
        <f t="shared" si="1"/>
        <v>377.92</v>
      </c>
      <c r="G23" s="25">
        <f t="shared" si="2"/>
        <v>377.92</v>
      </c>
      <c r="H23" s="25">
        <v>23.92</v>
      </c>
      <c r="I23" s="15">
        <v>354</v>
      </c>
      <c r="J23" s="25">
        <f t="shared" si="3"/>
        <v>0</v>
      </c>
      <c r="K23" s="25">
        <v>0</v>
      </c>
      <c r="L23" s="15">
        <v>0</v>
      </c>
      <c r="M23" s="25">
        <f t="shared" si="4"/>
        <v>0</v>
      </c>
      <c r="N23" s="25">
        <v>0</v>
      </c>
      <c r="O23" s="15">
        <v>0</v>
      </c>
      <c r="P23" s="16">
        <f t="shared" si="5"/>
        <v>0</v>
      </c>
      <c r="Q23" s="25">
        <f t="shared" si="6"/>
        <v>0</v>
      </c>
      <c r="R23" s="25">
        <v>0</v>
      </c>
      <c r="S23" s="15">
        <v>0</v>
      </c>
      <c r="T23" s="25">
        <f t="shared" si="7"/>
        <v>0</v>
      </c>
      <c r="U23" s="25">
        <v>0</v>
      </c>
      <c r="V23" s="25">
        <v>0</v>
      </c>
      <c r="W23" s="25">
        <f t="shared" si="8"/>
        <v>0</v>
      </c>
      <c r="X23" s="25">
        <v>0</v>
      </c>
      <c r="Y23" s="15">
        <v>0</v>
      </c>
      <c r="Z23" s="16">
        <f t="shared" si="9"/>
        <v>0</v>
      </c>
      <c r="AA23" s="25">
        <f t="shared" si="10"/>
        <v>0</v>
      </c>
      <c r="AB23" s="25">
        <v>0</v>
      </c>
      <c r="AC23" s="15">
        <v>0</v>
      </c>
      <c r="AD23" s="25">
        <f t="shared" si="11"/>
        <v>0</v>
      </c>
      <c r="AE23" s="25">
        <v>0</v>
      </c>
      <c r="AF23" s="15">
        <v>0</v>
      </c>
      <c r="AG23" s="25">
        <f t="shared" si="12"/>
        <v>0</v>
      </c>
      <c r="AH23" s="25">
        <v>0</v>
      </c>
      <c r="AI23" s="15">
        <v>0</v>
      </c>
      <c r="AJ23" s="25">
        <f t="shared" si="13"/>
        <v>0</v>
      </c>
      <c r="AK23" s="25">
        <v>0</v>
      </c>
      <c r="AL23" s="15">
        <v>0</v>
      </c>
      <c r="AM23" s="25">
        <f t="shared" si="14"/>
        <v>0</v>
      </c>
      <c r="AN23" s="25">
        <v>0</v>
      </c>
      <c r="AO23" s="15">
        <v>0</v>
      </c>
    </row>
    <row r="24" spans="1:41" ht="19.5" customHeight="1">
      <c r="A24" s="14" t="s">
        <v>36</v>
      </c>
      <c r="B24" s="14" t="s">
        <v>36</v>
      </c>
      <c r="C24" s="14" t="s">
        <v>36</v>
      </c>
      <c r="D24" s="14" t="s">
        <v>203</v>
      </c>
      <c r="E24" s="25">
        <f t="shared" si="0"/>
        <v>49</v>
      </c>
      <c r="F24" s="25">
        <f t="shared" si="1"/>
        <v>49</v>
      </c>
      <c r="G24" s="25">
        <f t="shared" si="2"/>
        <v>49</v>
      </c>
      <c r="H24" s="25">
        <v>0</v>
      </c>
      <c r="I24" s="15">
        <v>49</v>
      </c>
      <c r="J24" s="25">
        <f t="shared" si="3"/>
        <v>0</v>
      </c>
      <c r="K24" s="25">
        <v>0</v>
      </c>
      <c r="L24" s="15">
        <v>0</v>
      </c>
      <c r="M24" s="25">
        <f t="shared" si="4"/>
        <v>0</v>
      </c>
      <c r="N24" s="25">
        <v>0</v>
      </c>
      <c r="O24" s="15">
        <v>0</v>
      </c>
      <c r="P24" s="16">
        <f t="shared" si="5"/>
        <v>0</v>
      </c>
      <c r="Q24" s="25">
        <f t="shared" si="6"/>
        <v>0</v>
      </c>
      <c r="R24" s="25">
        <v>0</v>
      </c>
      <c r="S24" s="15">
        <v>0</v>
      </c>
      <c r="T24" s="25">
        <f t="shared" si="7"/>
        <v>0</v>
      </c>
      <c r="U24" s="25">
        <v>0</v>
      </c>
      <c r="V24" s="25">
        <v>0</v>
      </c>
      <c r="W24" s="25">
        <f t="shared" si="8"/>
        <v>0</v>
      </c>
      <c r="X24" s="25">
        <v>0</v>
      </c>
      <c r="Y24" s="15">
        <v>0</v>
      </c>
      <c r="Z24" s="16">
        <f t="shared" si="9"/>
        <v>0</v>
      </c>
      <c r="AA24" s="25">
        <f t="shared" si="10"/>
        <v>0</v>
      </c>
      <c r="AB24" s="25">
        <v>0</v>
      </c>
      <c r="AC24" s="15">
        <v>0</v>
      </c>
      <c r="AD24" s="25">
        <f t="shared" si="11"/>
        <v>0</v>
      </c>
      <c r="AE24" s="25">
        <v>0</v>
      </c>
      <c r="AF24" s="15">
        <v>0</v>
      </c>
      <c r="AG24" s="25">
        <f t="shared" si="12"/>
        <v>0</v>
      </c>
      <c r="AH24" s="25">
        <v>0</v>
      </c>
      <c r="AI24" s="15">
        <v>0</v>
      </c>
      <c r="AJ24" s="25">
        <f t="shared" si="13"/>
        <v>0</v>
      </c>
      <c r="AK24" s="25">
        <v>0</v>
      </c>
      <c r="AL24" s="15">
        <v>0</v>
      </c>
      <c r="AM24" s="25">
        <f t="shared" si="14"/>
        <v>0</v>
      </c>
      <c r="AN24" s="25">
        <v>0</v>
      </c>
      <c r="AO24" s="15">
        <v>0</v>
      </c>
    </row>
    <row r="25" spans="1:41" ht="19.5" customHeight="1">
      <c r="A25" s="14" t="s">
        <v>204</v>
      </c>
      <c r="B25" s="14" t="s">
        <v>122</v>
      </c>
      <c r="C25" s="14" t="s">
        <v>85</v>
      </c>
      <c r="D25" s="14" t="s">
        <v>205</v>
      </c>
      <c r="E25" s="25">
        <f t="shared" si="0"/>
        <v>49</v>
      </c>
      <c r="F25" s="25">
        <f t="shared" si="1"/>
        <v>49</v>
      </c>
      <c r="G25" s="25">
        <f t="shared" si="2"/>
        <v>49</v>
      </c>
      <c r="H25" s="25">
        <v>0</v>
      </c>
      <c r="I25" s="15">
        <v>49</v>
      </c>
      <c r="J25" s="25">
        <f t="shared" si="3"/>
        <v>0</v>
      </c>
      <c r="K25" s="25">
        <v>0</v>
      </c>
      <c r="L25" s="15">
        <v>0</v>
      </c>
      <c r="M25" s="25">
        <f t="shared" si="4"/>
        <v>0</v>
      </c>
      <c r="N25" s="25">
        <v>0</v>
      </c>
      <c r="O25" s="15">
        <v>0</v>
      </c>
      <c r="P25" s="16">
        <f t="shared" si="5"/>
        <v>0</v>
      </c>
      <c r="Q25" s="25">
        <f t="shared" si="6"/>
        <v>0</v>
      </c>
      <c r="R25" s="25">
        <v>0</v>
      </c>
      <c r="S25" s="15">
        <v>0</v>
      </c>
      <c r="T25" s="25">
        <f t="shared" si="7"/>
        <v>0</v>
      </c>
      <c r="U25" s="25">
        <v>0</v>
      </c>
      <c r="V25" s="25">
        <v>0</v>
      </c>
      <c r="W25" s="25">
        <f t="shared" si="8"/>
        <v>0</v>
      </c>
      <c r="X25" s="25">
        <v>0</v>
      </c>
      <c r="Y25" s="15">
        <v>0</v>
      </c>
      <c r="Z25" s="16">
        <f t="shared" si="9"/>
        <v>0</v>
      </c>
      <c r="AA25" s="25">
        <f t="shared" si="10"/>
        <v>0</v>
      </c>
      <c r="AB25" s="25">
        <v>0</v>
      </c>
      <c r="AC25" s="15">
        <v>0</v>
      </c>
      <c r="AD25" s="25">
        <f t="shared" si="11"/>
        <v>0</v>
      </c>
      <c r="AE25" s="25">
        <v>0</v>
      </c>
      <c r="AF25" s="15">
        <v>0</v>
      </c>
      <c r="AG25" s="25">
        <f t="shared" si="12"/>
        <v>0</v>
      </c>
      <c r="AH25" s="25">
        <v>0</v>
      </c>
      <c r="AI25" s="15">
        <v>0</v>
      </c>
      <c r="AJ25" s="25">
        <f t="shared" si="13"/>
        <v>0</v>
      </c>
      <c r="AK25" s="25">
        <v>0</v>
      </c>
      <c r="AL25" s="15">
        <v>0</v>
      </c>
      <c r="AM25" s="25">
        <f t="shared" si="14"/>
        <v>0</v>
      </c>
      <c r="AN25" s="25">
        <v>0</v>
      </c>
      <c r="AO25" s="15">
        <v>0</v>
      </c>
    </row>
    <row r="26" spans="1:41" ht="19.5" customHeight="1">
      <c r="A26" s="14" t="s">
        <v>36</v>
      </c>
      <c r="B26" s="14" t="s">
        <v>36</v>
      </c>
      <c r="C26" s="14" t="s">
        <v>36</v>
      </c>
      <c r="D26" s="14" t="s">
        <v>206</v>
      </c>
      <c r="E26" s="25">
        <f t="shared" si="0"/>
        <v>0.14</v>
      </c>
      <c r="F26" s="25">
        <f t="shared" si="1"/>
        <v>0.14</v>
      </c>
      <c r="G26" s="25">
        <f t="shared" si="2"/>
        <v>0.14</v>
      </c>
      <c r="H26" s="25">
        <v>0.14</v>
      </c>
      <c r="I26" s="15">
        <v>0</v>
      </c>
      <c r="J26" s="25">
        <f t="shared" si="3"/>
        <v>0</v>
      </c>
      <c r="K26" s="25">
        <v>0</v>
      </c>
      <c r="L26" s="15">
        <v>0</v>
      </c>
      <c r="M26" s="25">
        <f t="shared" si="4"/>
        <v>0</v>
      </c>
      <c r="N26" s="25">
        <v>0</v>
      </c>
      <c r="O26" s="15">
        <v>0</v>
      </c>
      <c r="P26" s="16">
        <f t="shared" si="5"/>
        <v>0</v>
      </c>
      <c r="Q26" s="25">
        <f t="shared" si="6"/>
        <v>0</v>
      </c>
      <c r="R26" s="25">
        <v>0</v>
      </c>
      <c r="S26" s="15">
        <v>0</v>
      </c>
      <c r="T26" s="25">
        <f t="shared" si="7"/>
        <v>0</v>
      </c>
      <c r="U26" s="25">
        <v>0</v>
      </c>
      <c r="V26" s="25">
        <v>0</v>
      </c>
      <c r="W26" s="25">
        <f t="shared" si="8"/>
        <v>0</v>
      </c>
      <c r="X26" s="25">
        <v>0</v>
      </c>
      <c r="Y26" s="15">
        <v>0</v>
      </c>
      <c r="Z26" s="16">
        <f t="shared" si="9"/>
        <v>0</v>
      </c>
      <c r="AA26" s="25">
        <f t="shared" si="10"/>
        <v>0</v>
      </c>
      <c r="AB26" s="25">
        <v>0</v>
      </c>
      <c r="AC26" s="15">
        <v>0</v>
      </c>
      <c r="AD26" s="25">
        <f t="shared" si="11"/>
        <v>0</v>
      </c>
      <c r="AE26" s="25">
        <v>0</v>
      </c>
      <c r="AF26" s="15">
        <v>0</v>
      </c>
      <c r="AG26" s="25">
        <f t="shared" si="12"/>
        <v>0</v>
      </c>
      <c r="AH26" s="25">
        <v>0</v>
      </c>
      <c r="AI26" s="15">
        <v>0</v>
      </c>
      <c r="AJ26" s="25">
        <f t="shared" si="13"/>
        <v>0</v>
      </c>
      <c r="AK26" s="25">
        <v>0</v>
      </c>
      <c r="AL26" s="15">
        <v>0</v>
      </c>
      <c r="AM26" s="25">
        <f t="shared" si="14"/>
        <v>0</v>
      </c>
      <c r="AN26" s="25">
        <v>0</v>
      </c>
      <c r="AO26" s="15">
        <v>0</v>
      </c>
    </row>
    <row r="27" spans="1:41" ht="19.5" customHeight="1">
      <c r="A27" s="14" t="s">
        <v>207</v>
      </c>
      <c r="B27" s="14" t="s">
        <v>84</v>
      </c>
      <c r="C27" s="14" t="s">
        <v>85</v>
      </c>
      <c r="D27" s="14" t="s">
        <v>208</v>
      </c>
      <c r="E27" s="25">
        <f t="shared" si="0"/>
        <v>0.14</v>
      </c>
      <c r="F27" s="25">
        <f t="shared" si="1"/>
        <v>0.14</v>
      </c>
      <c r="G27" s="25">
        <f t="shared" si="2"/>
        <v>0.14</v>
      </c>
      <c r="H27" s="25">
        <v>0.14</v>
      </c>
      <c r="I27" s="15">
        <v>0</v>
      </c>
      <c r="J27" s="25">
        <f t="shared" si="3"/>
        <v>0</v>
      </c>
      <c r="K27" s="25">
        <v>0</v>
      </c>
      <c r="L27" s="15">
        <v>0</v>
      </c>
      <c r="M27" s="25">
        <f t="shared" si="4"/>
        <v>0</v>
      </c>
      <c r="N27" s="25">
        <v>0</v>
      </c>
      <c r="O27" s="15">
        <v>0</v>
      </c>
      <c r="P27" s="16">
        <f t="shared" si="5"/>
        <v>0</v>
      </c>
      <c r="Q27" s="25">
        <f t="shared" si="6"/>
        <v>0</v>
      </c>
      <c r="R27" s="25">
        <v>0</v>
      </c>
      <c r="S27" s="15">
        <v>0</v>
      </c>
      <c r="T27" s="25">
        <f t="shared" si="7"/>
        <v>0</v>
      </c>
      <c r="U27" s="25">
        <v>0</v>
      </c>
      <c r="V27" s="25">
        <v>0</v>
      </c>
      <c r="W27" s="25">
        <f t="shared" si="8"/>
        <v>0</v>
      </c>
      <c r="X27" s="25">
        <v>0</v>
      </c>
      <c r="Y27" s="15">
        <v>0</v>
      </c>
      <c r="Z27" s="16">
        <f t="shared" si="9"/>
        <v>0</v>
      </c>
      <c r="AA27" s="25">
        <f t="shared" si="10"/>
        <v>0</v>
      </c>
      <c r="AB27" s="25">
        <v>0</v>
      </c>
      <c r="AC27" s="15">
        <v>0</v>
      </c>
      <c r="AD27" s="25">
        <f t="shared" si="11"/>
        <v>0</v>
      </c>
      <c r="AE27" s="25">
        <v>0</v>
      </c>
      <c r="AF27" s="15">
        <v>0</v>
      </c>
      <c r="AG27" s="25">
        <f t="shared" si="12"/>
        <v>0</v>
      </c>
      <c r="AH27" s="25">
        <v>0</v>
      </c>
      <c r="AI27" s="15">
        <v>0</v>
      </c>
      <c r="AJ27" s="25">
        <f t="shared" si="13"/>
        <v>0</v>
      </c>
      <c r="AK27" s="25">
        <v>0</v>
      </c>
      <c r="AL27" s="15">
        <v>0</v>
      </c>
      <c r="AM27" s="25">
        <f t="shared" si="14"/>
        <v>0</v>
      </c>
      <c r="AN27" s="25">
        <v>0</v>
      </c>
      <c r="AO27" s="15">
        <v>0</v>
      </c>
    </row>
    <row r="28" spans="1:41" ht="19.5" customHeight="1">
      <c r="A28" s="14" t="s">
        <v>36</v>
      </c>
      <c r="B28" s="14" t="s">
        <v>36</v>
      </c>
      <c r="C28" s="14" t="s">
        <v>36</v>
      </c>
      <c r="D28" s="14" t="s">
        <v>103</v>
      </c>
      <c r="E28" s="25">
        <f t="shared" si="0"/>
        <v>5104.53</v>
      </c>
      <c r="F28" s="25">
        <f t="shared" si="1"/>
        <v>3996.21</v>
      </c>
      <c r="G28" s="25">
        <f t="shared" si="2"/>
        <v>3996.21</v>
      </c>
      <c r="H28" s="25">
        <v>0</v>
      </c>
      <c r="I28" s="15">
        <v>3996.21</v>
      </c>
      <c r="J28" s="25">
        <f t="shared" si="3"/>
        <v>0</v>
      </c>
      <c r="K28" s="25">
        <v>0</v>
      </c>
      <c r="L28" s="15">
        <v>0</v>
      </c>
      <c r="M28" s="25">
        <f t="shared" si="4"/>
        <v>0</v>
      </c>
      <c r="N28" s="25">
        <v>0</v>
      </c>
      <c r="O28" s="15">
        <v>0</v>
      </c>
      <c r="P28" s="16">
        <f t="shared" si="5"/>
        <v>0</v>
      </c>
      <c r="Q28" s="25">
        <f t="shared" si="6"/>
        <v>0</v>
      </c>
      <c r="R28" s="25">
        <v>0</v>
      </c>
      <c r="S28" s="15">
        <v>0</v>
      </c>
      <c r="T28" s="25">
        <f t="shared" si="7"/>
        <v>0</v>
      </c>
      <c r="U28" s="25">
        <v>0</v>
      </c>
      <c r="V28" s="25">
        <v>0</v>
      </c>
      <c r="W28" s="25">
        <f t="shared" si="8"/>
        <v>0</v>
      </c>
      <c r="X28" s="25">
        <v>0</v>
      </c>
      <c r="Y28" s="15">
        <v>0</v>
      </c>
      <c r="Z28" s="16">
        <f t="shared" si="9"/>
        <v>1108.32</v>
      </c>
      <c r="AA28" s="25">
        <f t="shared" si="10"/>
        <v>1108.32</v>
      </c>
      <c r="AB28" s="25">
        <v>0</v>
      </c>
      <c r="AC28" s="15">
        <v>1108.32</v>
      </c>
      <c r="AD28" s="25">
        <f t="shared" si="11"/>
        <v>0</v>
      </c>
      <c r="AE28" s="25">
        <v>0</v>
      </c>
      <c r="AF28" s="15">
        <v>0</v>
      </c>
      <c r="AG28" s="25">
        <f t="shared" si="12"/>
        <v>0</v>
      </c>
      <c r="AH28" s="25">
        <v>0</v>
      </c>
      <c r="AI28" s="15">
        <v>0</v>
      </c>
      <c r="AJ28" s="25">
        <f t="shared" si="13"/>
        <v>0</v>
      </c>
      <c r="AK28" s="25">
        <v>0</v>
      </c>
      <c r="AL28" s="15">
        <v>0</v>
      </c>
      <c r="AM28" s="25">
        <f t="shared" si="14"/>
        <v>0</v>
      </c>
      <c r="AN28" s="25">
        <v>0</v>
      </c>
      <c r="AO28" s="15">
        <v>0</v>
      </c>
    </row>
    <row r="29" spans="1:41" ht="19.5" customHeight="1">
      <c r="A29" s="14" t="s">
        <v>36</v>
      </c>
      <c r="B29" s="14" t="s">
        <v>36</v>
      </c>
      <c r="C29" s="14" t="s">
        <v>36</v>
      </c>
      <c r="D29" s="14" t="s">
        <v>192</v>
      </c>
      <c r="E29" s="25">
        <f t="shared" si="0"/>
        <v>4645.030000000001</v>
      </c>
      <c r="F29" s="25">
        <f t="shared" si="1"/>
        <v>3763.26</v>
      </c>
      <c r="G29" s="25">
        <f t="shared" si="2"/>
        <v>3763.26</v>
      </c>
      <c r="H29" s="25">
        <v>0</v>
      </c>
      <c r="I29" s="15">
        <v>3763.26</v>
      </c>
      <c r="J29" s="25">
        <f t="shared" si="3"/>
        <v>0</v>
      </c>
      <c r="K29" s="25">
        <v>0</v>
      </c>
      <c r="L29" s="15">
        <v>0</v>
      </c>
      <c r="M29" s="25">
        <f t="shared" si="4"/>
        <v>0</v>
      </c>
      <c r="N29" s="25">
        <v>0</v>
      </c>
      <c r="O29" s="15">
        <v>0</v>
      </c>
      <c r="P29" s="16">
        <f t="shared" si="5"/>
        <v>0</v>
      </c>
      <c r="Q29" s="25">
        <f t="shared" si="6"/>
        <v>0</v>
      </c>
      <c r="R29" s="25">
        <v>0</v>
      </c>
      <c r="S29" s="15">
        <v>0</v>
      </c>
      <c r="T29" s="25">
        <f t="shared" si="7"/>
        <v>0</v>
      </c>
      <c r="U29" s="25">
        <v>0</v>
      </c>
      <c r="V29" s="25">
        <v>0</v>
      </c>
      <c r="W29" s="25">
        <f t="shared" si="8"/>
        <v>0</v>
      </c>
      <c r="X29" s="25">
        <v>0</v>
      </c>
      <c r="Y29" s="15">
        <v>0</v>
      </c>
      <c r="Z29" s="16">
        <f t="shared" si="9"/>
        <v>881.77</v>
      </c>
      <c r="AA29" s="25">
        <f t="shared" si="10"/>
        <v>881.77</v>
      </c>
      <c r="AB29" s="25">
        <v>0</v>
      </c>
      <c r="AC29" s="15">
        <v>881.77</v>
      </c>
      <c r="AD29" s="25">
        <f t="shared" si="11"/>
        <v>0</v>
      </c>
      <c r="AE29" s="25">
        <v>0</v>
      </c>
      <c r="AF29" s="15">
        <v>0</v>
      </c>
      <c r="AG29" s="25">
        <f t="shared" si="12"/>
        <v>0</v>
      </c>
      <c r="AH29" s="25">
        <v>0</v>
      </c>
      <c r="AI29" s="15">
        <v>0</v>
      </c>
      <c r="AJ29" s="25">
        <f t="shared" si="13"/>
        <v>0</v>
      </c>
      <c r="AK29" s="25">
        <v>0</v>
      </c>
      <c r="AL29" s="15">
        <v>0</v>
      </c>
      <c r="AM29" s="25">
        <f t="shared" si="14"/>
        <v>0</v>
      </c>
      <c r="AN29" s="25">
        <v>0</v>
      </c>
      <c r="AO29" s="15">
        <v>0</v>
      </c>
    </row>
    <row r="30" spans="1:41" ht="19.5" customHeight="1">
      <c r="A30" s="14" t="s">
        <v>193</v>
      </c>
      <c r="B30" s="14" t="s">
        <v>84</v>
      </c>
      <c r="C30" s="14" t="s">
        <v>104</v>
      </c>
      <c r="D30" s="14" t="s">
        <v>194</v>
      </c>
      <c r="E30" s="25">
        <f t="shared" si="0"/>
        <v>2633.83</v>
      </c>
      <c r="F30" s="25">
        <f t="shared" si="1"/>
        <v>1976.96</v>
      </c>
      <c r="G30" s="25">
        <f t="shared" si="2"/>
        <v>1976.96</v>
      </c>
      <c r="H30" s="25">
        <v>0</v>
      </c>
      <c r="I30" s="15">
        <v>1976.96</v>
      </c>
      <c r="J30" s="25">
        <f t="shared" si="3"/>
        <v>0</v>
      </c>
      <c r="K30" s="25">
        <v>0</v>
      </c>
      <c r="L30" s="15">
        <v>0</v>
      </c>
      <c r="M30" s="25">
        <f t="shared" si="4"/>
        <v>0</v>
      </c>
      <c r="N30" s="25">
        <v>0</v>
      </c>
      <c r="O30" s="15">
        <v>0</v>
      </c>
      <c r="P30" s="16">
        <f t="shared" si="5"/>
        <v>0</v>
      </c>
      <c r="Q30" s="25">
        <f t="shared" si="6"/>
        <v>0</v>
      </c>
      <c r="R30" s="25">
        <v>0</v>
      </c>
      <c r="S30" s="15">
        <v>0</v>
      </c>
      <c r="T30" s="25">
        <f t="shared" si="7"/>
        <v>0</v>
      </c>
      <c r="U30" s="25">
        <v>0</v>
      </c>
      <c r="V30" s="25">
        <v>0</v>
      </c>
      <c r="W30" s="25">
        <f t="shared" si="8"/>
        <v>0</v>
      </c>
      <c r="X30" s="25">
        <v>0</v>
      </c>
      <c r="Y30" s="15">
        <v>0</v>
      </c>
      <c r="Z30" s="16">
        <f t="shared" si="9"/>
        <v>656.87</v>
      </c>
      <c r="AA30" s="25">
        <f t="shared" si="10"/>
        <v>656.87</v>
      </c>
      <c r="AB30" s="25">
        <v>0</v>
      </c>
      <c r="AC30" s="15">
        <v>656.87</v>
      </c>
      <c r="AD30" s="25">
        <f t="shared" si="11"/>
        <v>0</v>
      </c>
      <c r="AE30" s="25">
        <v>0</v>
      </c>
      <c r="AF30" s="15">
        <v>0</v>
      </c>
      <c r="AG30" s="25">
        <f t="shared" si="12"/>
        <v>0</v>
      </c>
      <c r="AH30" s="25">
        <v>0</v>
      </c>
      <c r="AI30" s="15">
        <v>0</v>
      </c>
      <c r="AJ30" s="25">
        <f t="shared" si="13"/>
        <v>0</v>
      </c>
      <c r="AK30" s="25">
        <v>0</v>
      </c>
      <c r="AL30" s="15">
        <v>0</v>
      </c>
      <c r="AM30" s="25">
        <f t="shared" si="14"/>
        <v>0</v>
      </c>
      <c r="AN30" s="25">
        <v>0</v>
      </c>
      <c r="AO30" s="15">
        <v>0</v>
      </c>
    </row>
    <row r="31" spans="1:41" ht="19.5" customHeight="1">
      <c r="A31" s="14" t="s">
        <v>193</v>
      </c>
      <c r="B31" s="14" t="s">
        <v>90</v>
      </c>
      <c r="C31" s="14" t="s">
        <v>104</v>
      </c>
      <c r="D31" s="14" t="s">
        <v>196</v>
      </c>
      <c r="E31" s="25">
        <f t="shared" si="0"/>
        <v>231.82</v>
      </c>
      <c r="F31" s="25">
        <f t="shared" si="1"/>
        <v>231.82</v>
      </c>
      <c r="G31" s="25">
        <f t="shared" si="2"/>
        <v>231.82</v>
      </c>
      <c r="H31" s="25">
        <v>0</v>
      </c>
      <c r="I31" s="15">
        <v>231.82</v>
      </c>
      <c r="J31" s="25">
        <f t="shared" si="3"/>
        <v>0</v>
      </c>
      <c r="K31" s="25">
        <v>0</v>
      </c>
      <c r="L31" s="15">
        <v>0</v>
      </c>
      <c r="M31" s="25">
        <f t="shared" si="4"/>
        <v>0</v>
      </c>
      <c r="N31" s="25">
        <v>0</v>
      </c>
      <c r="O31" s="15">
        <v>0</v>
      </c>
      <c r="P31" s="16">
        <f t="shared" si="5"/>
        <v>0</v>
      </c>
      <c r="Q31" s="25">
        <f t="shared" si="6"/>
        <v>0</v>
      </c>
      <c r="R31" s="25">
        <v>0</v>
      </c>
      <c r="S31" s="15">
        <v>0</v>
      </c>
      <c r="T31" s="25">
        <f t="shared" si="7"/>
        <v>0</v>
      </c>
      <c r="U31" s="25">
        <v>0</v>
      </c>
      <c r="V31" s="25">
        <v>0</v>
      </c>
      <c r="W31" s="25">
        <f t="shared" si="8"/>
        <v>0</v>
      </c>
      <c r="X31" s="25">
        <v>0</v>
      </c>
      <c r="Y31" s="15">
        <v>0</v>
      </c>
      <c r="Z31" s="16">
        <f t="shared" si="9"/>
        <v>0</v>
      </c>
      <c r="AA31" s="25">
        <f t="shared" si="10"/>
        <v>0</v>
      </c>
      <c r="AB31" s="25">
        <v>0</v>
      </c>
      <c r="AC31" s="15">
        <v>0</v>
      </c>
      <c r="AD31" s="25">
        <f t="shared" si="11"/>
        <v>0</v>
      </c>
      <c r="AE31" s="25">
        <v>0</v>
      </c>
      <c r="AF31" s="15">
        <v>0</v>
      </c>
      <c r="AG31" s="25">
        <f t="shared" si="12"/>
        <v>0</v>
      </c>
      <c r="AH31" s="25">
        <v>0</v>
      </c>
      <c r="AI31" s="15">
        <v>0</v>
      </c>
      <c r="AJ31" s="25">
        <f t="shared" si="13"/>
        <v>0</v>
      </c>
      <c r="AK31" s="25">
        <v>0</v>
      </c>
      <c r="AL31" s="15">
        <v>0</v>
      </c>
      <c r="AM31" s="25">
        <f t="shared" si="14"/>
        <v>0</v>
      </c>
      <c r="AN31" s="25">
        <v>0</v>
      </c>
      <c r="AO31" s="15">
        <v>0</v>
      </c>
    </row>
    <row r="32" spans="1:41" ht="19.5" customHeight="1">
      <c r="A32" s="14" t="s">
        <v>193</v>
      </c>
      <c r="B32" s="14" t="s">
        <v>93</v>
      </c>
      <c r="C32" s="14" t="s">
        <v>104</v>
      </c>
      <c r="D32" s="14" t="s">
        <v>197</v>
      </c>
      <c r="E32" s="25">
        <f t="shared" si="0"/>
        <v>185.67000000000002</v>
      </c>
      <c r="F32" s="25">
        <f t="shared" si="1"/>
        <v>105.67</v>
      </c>
      <c r="G32" s="25">
        <f t="shared" si="2"/>
        <v>105.67</v>
      </c>
      <c r="H32" s="25">
        <v>0</v>
      </c>
      <c r="I32" s="15">
        <v>105.67</v>
      </c>
      <c r="J32" s="25">
        <f t="shared" si="3"/>
        <v>0</v>
      </c>
      <c r="K32" s="25">
        <v>0</v>
      </c>
      <c r="L32" s="15">
        <v>0</v>
      </c>
      <c r="M32" s="25">
        <f t="shared" si="4"/>
        <v>0</v>
      </c>
      <c r="N32" s="25">
        <v>0</v>
      </c>
      <c r="O32" s="15">
        <v>0</v>
      </c>
      <c r="P32" s="16">
        <f t="shared" si="5"/>
        <v>0</v>
      </c>
      <c r="Q32" s="25">
        <f t="shared" si="6"/>
        <v>0</v>
      </c>
      <c r="R32" s="25">
        <v>0</v>
      </c>
      <c r="S32" s="15">
        <v>0</v>
      </c>
      <c r="T32" s="25">
        <f t="shared" si="7"/>
        <v>0</v>
      </c>
      <c r="U32" s="25">
        <v>0</v>
      </c>
      <c r="V32" s="25">
        <v>0</v>
      </c>
      <c r="W32" s="25">
        <f t="shared" si="8"/>
        <v>0</v>
      </c>
      <c r="X32" s="25">
        <v>0</v>
      </c>
      <c r="Y32" s="15">
        <v>0</v>
      </c>
      <c r="Z32" s="16">
        <f t="shared" si="9"/>
        <v>80</v>
      </c>
      <c r="AA32" s="25">
        <f t="shared" si="10"/>
        <v>80</v>
      </c>
      <c r="AB32" s="25">
        <v>0</v>
      </c>
      <c r="AC32" s="15">
        <v>80</v>
      </c>
      <c r="AD32" s="25">
        <f t="shared" si="11"/>
        <v>0</v>
      </c>
      <c r="AE32" s="25">
        <v>0</v>
      </c>
      <c r="AF32" s="15">
        <v>0</v>
      </c>
      <c r="AG32" s="25">
        <f t="shared" si="12"/>
        <v>0</v>
      </c>
      <c r="AH32" s="25">
        <v>0</v>
      </c>
      <c r="AI32" s="15">
        <v>0</v>
      </c>
      <c r="AJ32" s="25">
        <f t="shared" si="13"/>
        <v>0</v>
      </c>
      <c r="AK32" s="25">
        <v>0</v>
      </c>
      <c r="AL32" s="15">
        <v>0</v>
      </c>
      <c r="AM32" s="25">
        <f t="shared" si="14"/>
        <v>0</v>
      </c>
      <c r="AN32" s="25">
        <v>0</v>
      </c>
      <c r="AO32" s="15">
        <v>0</v>
      </c>
    </row>
    <row r="33" spans="1:41" ht="19.5" customHeight="1">
      <c r="A33" s="14" t="s">
        <v>193</v>
      </c>
      <c r="B33" s="14" t="s">
        <v>200</v>
      </c>
      <c r="C33" s="14" t="s">
        <v>104</v>
      </c>
      <c r="D33" s="14" t="s">
        <v>201</v>
      </c>
      <c r="E33" s="25">
        <f t="shared" si="0"/>
        <v>1405.17</v>
      </c>
      <c r="F33" s="25">
        <f t="shared" si="1"/>
        <v>1315.77</v>
      </c>
      <c r="G33" s="25">
        <f t="shared" si="2"/>
        <v>1315.77</v>
      </c>
      <c r="H33" s="25">
        <v>0</v>
      </c>
      <c r="I33" s="15">
        <v>1315.77</v>
      </c>
      <c r="J33" s="25">
        <f t="shared" si="3"/>
        <v>0</v>
      </c>
      <c r="K33" s="25">
        <v>0</v>
      </c>
      <c r="L33" s="15">
        <v>0</v>
      </c>
      <c r="M33" s="25">
        <f t="shared" si="4"/>
        <v>0</v>
      </c>
      <c r="N33" s="25">
        <v>0</v>
      </c>
      <c r="O33" s="15">
        <v>0</v>
      </c>
      <c r="P33" s="16">
        <f t="shared" si="5"/>
        <v>0</v>
      </c>
      <c r="Q33" s="25">
        <f t="shared" si="6"/>
        <v>0</v>
      </c>
      <c r="R33" s="25">
        <v>0</v>
      </c>
      <c r="S33" s="15">
        <v>0</v>
      </c>
      <c r="T33" s="25">
        <f t="shared" si="7"/>
        <v>0</v>
      </c>
      <c r="U33" s="25">
        <v>0</v>
      </c>
      <c r="V33" s="25">
        <v>0</v>
      </c>
      <c r="W33" s="25">
        <f t="shared" si="8"/>
        <v>0</v>
      </c>
      <c r="X33" s="25">
        <v>0</v>
      </c>
      <c r="Y33" s="15">
        <v>0</v>
      </c>
      <c r="Z33" s="16">
        <f t="shared" si="9"/>
        <v>89.4</v>
      </c>
      <c r="AA33" s="25">
        <f t="shared" si="10"/>
        <v>89.4</v>
      </c>
      <c r="AB33" s="25">
        <v>0</v>
      </c>
      <c r="AC33" s="15">
        <v>89.4</v>
      </c>
      <c r="AD33" s="25">
        <f t="shared" si="11"/>
        <v>0</v>
      </c>
      <c r="AE33" s="25">
        <v>0</v>
      </c>
      <c r="AF33" s="15">
        <v>0</v>
      </c>
      <c r="AG33" s="25">
        <f t="shared" si="12"/>
        <v>0</v>
      </c>
      <c r="AH33" s="25">
        <v>0</v>
      </c>
      <c r="AI33" s="15">
        <v>0</v>
      </c>
      <c r="AJ33" s="25">
        <f t="shared" si="13"/>
        <v>0</v>
      </c>
      <c r="AK33" s="25">
        <v>0</v>
      </c>
      <c r="AL33" s="15">
        <v>0</v>
      </c>
      <c r="AM33" s="25">
        <f t="shared" si="14"/>
        <v>0</v>
      </c>
      <c r="AN33" s="25">
        <v>0</v>
      </c>
      <c r="AO33" s="15">
        <v>0</v>
      </c>
    </row>
    <row r="34" spans="1:41" ht="19.5" customHeight="1">
      <c r="A34" s="14" t="s">
        <v>193</v>
      </c>
      <c r="B34" s="14" t="s">
        <v>113</v>
      </c>
      <c r="C34" s="14" t="s">
        <v>104</v>
      </c>
      <c r="D34" s="14" t="s">
        <v>202</v>
      </c>
      <c r="E34" s="25">
        <f t="shared" si="0"/>
        <v>188.54</v>
      </c>
      <c r="F34" s="25">
        <f t="shared" si="1"/>
        <v>133.04</v>
      </c>
      <c r="G34" s="25">
        <f t="shared" si="2"/>
        <v>133.04</v>
      </c>
      <c r="H34" s="25">
        <v>0</v>
      </c>
      <c r="I34" s="15">
        <v>133.04</v>
      </c>
      <c r="J34" s="25">
        <f t="shared" si="3"/>
        <v>0</v>
      </c>
      <c r="K34" s="25">
        <v>0</v>
      </c>
      <c r="L34" s="15">
        <v>0</v>
      </c>
      <c r="M34" s="25">
        <f t="shared" si="4"/>
        <v>0</v>
      </c>
      <c r="N34" s="25">
        <v>0</v>
      </c>
      <c r="O34" s="15">
        <v>0</v>
      </c>
      <c r="P34" s="16">
        <f t="shared" si="5"/>
        <v>0</v>
      </c>
      <c r="Q34" s="25">
        <f t="shared" si="6"/>
        <v>0</v>
      </c>
      <c r="R34" s="25">
        <v>0</v>
      </c>
      <c r="S34" s="15">
        <v>0</v>
      </c>
      <c r="T34" s="25">
        <f t="shared" si="7"/>
        <v>0</v>
      </c>
      <c r="U34" s="25">
        <v>0</v>
      </c>
      <c r="V34" s="25">
        <v>0</v>
      </c>
      <c r="W34" s="25">
        <f t="shared" si="8"/>
        <v>0</v>
      </c>
      <c r="X34" s="25">
        <v>0</v>
      </c>
      <c r="Y34" s="15">
        <v>0</v>
      </c>
      <c r="Z34" s="16">
        <f t="shared" si="9"/>
        <v>55.5</v>
      </c>
      <c r="AA34" s="25">
        <f t="shared" si="10"/>
        <v>55.5</v>
      </c>
      <c r="AB34" s="25">
        <v>0</v>
      </c>
      <c r="AC34" s="15">
        <v>55.5</v>
      </c>
      <c r="AD34" s="25">
        <f t="shared" si="11"/>
        <v>0</v>
      </c>
      <c r="AE34" s="25">
        <v>0</v>
      </c>
      <c r="AF34" s="15">
        <v>0</v>
      </c>
      <c r="AG34" s="25">
        <f t="shared" si="12"/>
        <v>0</v>
      </c>
      <c r="AH34" s="25">
        <v>0</v>
      </c>
      <c r="AI34" s="15">
        <v>0</v>
      </c>
      <c r="AJ34" s="25">
        <f t="shared" si="13"/>
        <v>0</v>
      </c>
      <c r="AK34" s="25">
        <v>0</v>
      </c>
      <c r="AL34" s="15">
        <v>0</v>
      </c>
      <c r="AM34" s="25">
        <f t="shared" si="14"/>
        <v>0</v>
      </c>
      <c r="AN34" s="25">
        <v>0</v>
      </c>
      <c r="AO34" s="15">
        <v>0</v>
      </c>
    </row>
    <row r="35" spans="1:41" ht="19.5" customHeight="1">
      <c r="A35" s="14" t="s">
        <v>36</v>
      </c>
      <c r="B35" s="14" t="s">
        <v>36</v>
      </c>
      <c r="C35" s="14" t="s">
        <v>36</v>
      </c>
      <c r="D35" s="14" t="s">
        <v>203</v>
      </c>
      <c r="E35" s="25">
        <f t="shared" si="0"/>
        <v>459.5</v>
      </c>
      <c r="F35" s="25">
        <f t="shared" si="1"/>
        <v>232.95</v>
      </c>
      <c r="G35" s="25">
        <f t="shared" si="2"/>
        <v>232.95</v>
      </c>
      <c r="H35" s="25">
        <v>0</v>
      </c>
      <c r="I35" s="15">
        <v>232.95</v>
      </c>
      <c r="J35" s="25">
        <f t="shared" si="3"/>
        <v>0</v>
      </c>
      <c r="K35" s="25">
        <v>0</v>
      </c>
      <c r="L35" s="15">
        <v>0</v>
      </c>
      <c r="M35" s="25">
        <f t="shared" si="4"/>
        <v>0</v>
      </c>
      <c r="N35" s="25">
        <v>0</v>
      </c>
      <c r="O35" s="15">
        <v>0</v>
      </c>
      <c r="P35" s="16">
        <f t="shared" si="5"/>
        <v>0</v>
      </c>
      <c r="Q35" s="25">
        <f t="shared" si="6"/>
        <v>0</v>
      </c>
      <c r="R35" s="25">
        <v>0</v>
      </c>
      <c r="S35" s="15">
        <v>0</v>
      </c>
      <c r="T35" s="25">
        <f t="shared" si="7"/>
        <v>0</v>
      </c>
      <c r="U35" s="25">
        <v>0</v>
      </c>
      <c r="V35" s="25">
        <v>0</v>
      </c>
      <c r="W35" s="25">
        <f t="shared" si="8"/>
        <v>0</v>
      </c>
      <c r="X35" s="25">
        <v>0</v>
      </c>
      <c r="Y35" s="15">
        <v>0</v>
      </c>
      <c r="Z35" s="16">
        <f t="shared" si="9"/>
        <v>226.55</v>
      </c>
      <c r="AA35" s="25">
        <f t="shared" si="10"/>
        <v>226.55</v>
      </c>
      <c r="AB35" s="25">
        <v>0</v>
      </c>
      <c r="AC35" s="15">
        <v>226.55</v>
      </c>
      <c r="AD35" s="25">
        <f t="shared" si="11"/>
        <v>0</v>
      </c>
      <c r="AE35" s="25">
        <v>0</v>
      </c>
      <c r="AF35" s="15">
        <v>0</v>
      </c>
      <c r="AG35" s="25">
        <f t="shared" si="12"/>
        <v>0</v>
      </c>
      <c r="AH35" s="25">
        <v>0</v>
      </c>
      <c r="AI35" s="15">
        <v>0</v>
      </c>
      <c r="AJ35" s="25">
        <f t="shared" si="13"/>
        <v>0</v>
      </c>
      <c r="AK35" s="25">
        <v>0</v>
      </c>
      <c r="AL35" s="15">
        <v>0</v>
      </c>
      <c r="AM35" s="25">
        <f t="shared" si="14"/>
        <v>0</v>
      </c>
      <c r="AN35" s="25">
        <v>0</v>
      </c>
      <c r="AO35" s="15">
        <v>0</v>
      </c>
    </row>
    <row r="36" spans="1:41" ht="19.5" customHeight="1">
      <c r="A36" s="14" t="s">
        <v>204</v>
      </c>
      <c r="B36" s="14" t="s">
        <v>122</v>
      </c>
      <c r="C36" s="14" t="s">
        <v>104</v>
      </c>
      <c r="D36" s="14" t="s">
        <v>205</v>
      </c>
      <c r="E36" s="25">
        <f t="shared" si="0"/>
        <v>232.95</v>
      </c>
      <c r="F36" s="25">
        <f t="shared" si="1"/>
        <v>232.95</v>
      </c>
      <c r="G36" s="25">
        <f t="shared" si="2"/>
        <v>232.95</v>
      </c>
      <c r="H36" s="25">
        <v>0</v>
      </c>
      <c r="I36" s="15">
        <v>232.95</v>
      </c>
      <c r="J36" s="25">
        <f t="shared" si="3"/>
        <v>0</v>
      </c>
      <c r="K36" s="25">
        <v>0</v>
      </c>
      <c r="L36" s="15">
        <v>0</v>
      </c>
      <c r="M36" s="25">
        <f t="shared" si="4"/>
        <v>0</v>
      </c>
      <c r="N36" s="25">
        <v>0</v>
      </c>
      <c r="O36" s="15">
        <v>0</v>
      </c>
      <c r="P36" s="16">
        <f t="shared" si="5"/>
        <v>0</v>
      </c>
      <c r="Q36" s="25">
        <f t="shared" si="6"/>
        <v>0</v>
      </c>
      <c r="R36" s="25">
        <v>0</v>
      </c>
      <c r="S36" s="15">
        <v>0</v>
      </c>
      <c r="T36" s="25">
        <f t="shared" si="7"/>
        <v>0</v>
      </c>
      <c r="U36" s="25">
        <v>0</v>
      </c>
      <c r="V36" s="25">
        <v>0</v>
      </c>
      <c r="W36" s="25">
        <f t="shared" si="8"/>
        <v>0</v>
      </c>
      <c r="X36" s="25">
        <v>0</v>
      </c>
      <c r="Y36" s="15">
        <v>0</v>
      </c>
      <c r="Z36" s="16">
        <f t="shared" si="9"/>
        <v>0</v>
      </c>
      <c r="AA36" s="25">
        <f t="shared" si="10"/>
        <v>0</v>
      </c>
      <c r="AB36" s="25">
        <v>0</v>
      </c>
      <c r="AC36" s="15">
        <v>0</v>
      </c>
      <c r="AD36" s="25">
        <f t="shared" si="11"/>
        <v>0</v>
      </c>
      <c r="AE36" s="25">
        <v>0</v>
      </c>
      <c r="AF36" s="15">
        <v>0</v>
      </c>
      <c r="AG36" s="25">
        <f t="shared" si="12"/>
        <v>0</v>
      </c>
      <c r="AH36" s="25">
        <v>0</v>
      </c>
      <c r="AI36" s="15">
        <v>0</v>
      </c>
      <c r="AJ36" s="25">
        <f t="shared" si="13"/>
        <v>0</v>
      </c>
      <c r="AK36" s="25">
        <v>0</v>
      </c>
      <c r="AL36" s="15">
        <v>0</v>
      </c>
      <c r="AM36" s="25">
        <f t="shared" si="14"/>
        <v>0</v>
      </c>
      <c r="AN36" s="25">
        <v>0</v>
      </c>
      <c r="AO36" s="15">
        <v>0</v>
      </c>
    </row>
    <row r="37" spans="1:41" ht="19.5" customHeight="1">
      <c r="A37" s="14" t="s">
        <v>204</v>
      </c>
      <c r="B37" s="14" t="s">
        <v>209</v>
      </c>
      <c r="C37" s="14" t="s">
        <v>104</v>
      </c>
      <c r="D37" s="14" t="s">
        <v>210</v>
      </c>
      <c r="E37" s="25">
        <f t="shared" si="0"/>
        <v>226.55</v>
      </c>
      <c r="F37" s="25">
        <f t="shared" si="1"/>
        <v>0</v>
      </c>
      <c r="G37" s="25">
        <f t="shared" si="2"/>
        <v>0</v>
      </c>
      <c r="H37" s="25">
        <v>0</v>
      </c>
      <c r="I37" s="15">
        <v>0</v>
      </c>
      <c r="J37" s="25">
        <f t="shared" si="3"/>
        <v>0</v>
      </c>
      <c r="K37" s="25">
        <v>0</v>
      </c>
      <c r="L37" s="15">
        <v>0</v>
      </c>
      <c r="M37" s="25">
        <f t="shared" si="4"/>
        <v>0</v>
      </c>
      <c r="N37" s="25">
        <v>0</v>
      </c>
      <c r="O37" s="15">
        <v>0</v>
      </c>
      <c r="P37" s="16">
        <f t="shared" si="5"/>
        <v>0</v>
      </c>
      <c r="Q37" s="25">
        <f t="shared" si="6"/>
        <v>0</v>
      </c>
      <c r="R37" s="25">
        <v>0</v>
      </c>
      <c r="S37" s="15">
        <v>0</v>
      </c>
      <c r="T37" s="25">
        <f t="shared" si="7"/>
        <v>0</v>
      </c>
      <c r="U37" s="25">
        <v>0</v>
      </c>
      <c r="V37" s="25">
        <v>0</v>
      </c>
      <c r="W37" s="25">
        <f t="shared" si="8"/>
        <v>0</v>
      </c>
      <c r="X37" s="25">
        <v>0</v>
      </c>
      <c r="Y37" s="15">
        <v>0</v>
      </c>
      <c r="Z37" s="16">
        <f t="shared" si="9"/>
        <v>226.55</v>
      </c>
      <c r="AA37" s="25">
        <f t="shared" si="10"/>
        <v>226.55</v>
      </c>
      <c r="AB37" s="25">
        <v>0</v>
      </c>
      <c r="AC37" s="15">
        <v>226.55</v>
      </c>
      <c r="AD37" s="25">
        <f t="shared" si="11"/>
        <v>0</v>
      </c>
      <c r="AE37" s="25">
        <v>0</v>
      </c>
      <c r="AF37" s="15">
        <v>0</v>
      </c>
      <c r="AG37" s="25">
        <f t="shared" si="12"/>
        <v>0</v>
      </c>
      <c r="AH37" s="25">
        <v>0</v>
      </c>
      <c r="AI37" s="15">
        <v>0</v>
      </c>
      <c r="AJ37" s="25">
        <f t="shared" si="13"/>
        <v>0</v>
      </c>
      <c r="AK37" s="25">
        <v>0</v>
      </c>
      <c r="AL37" s="15">
        <v>0</v>
      </c>
      <c r="AM37" s="25">
        <f t="shared" si="14"/>
        <v>0</v>
      </c>
      <c r="AN37" s="25">
        <v>0</v>
      </c>
      <c r="AO37" s="15">
        <v>0</v>
      </c>
    </row>
    <row r="38" spans="1:41" ht="19.5" customHeight="1">
      <c r="A38" s="14" t="s">
        <v>36</v>
      </c>
      <c r="B38" s="14" t="s">
        <v>36</v>
      </c>
      <c r="C38" s="14" t="s">
        <v>36</v>
      </c>
      <c r="D38" s="14" t="s">
        <v>109</v>
      </c>
      <c r="E38" s="25">
        <f t="shared" si="0"/>
        <v>54926.14</v>
      </c>
      <c r="F38" s="25">
        <f t="shared" si="1"/>
        <v>49275.03</v>
      </c>
      <c r="G38" s="25">
        <f t="shared" si="2"/>
        <v>49275.03</v>
      </c>
      <c r="H38" s="25">
        <v>26369.37</v>
      </c>
      <c r="I38" s="15">
        <v>22905.66</v>
      </c>
      <c r="J38" s="25">
        <f t="shared" si="3"/>
        <v>0</v>
      </c>
      <c r="K38" s="25">
        <v>0</v>
      </c>
      <c r="L38" s="15">
        <v>0</v>
      </c>
      <c r="M38" s="25">
        <f t="shared" si="4"/>
        <v>0</v>
      </c>
      <c r="N38" s="25">
        <v>0</v>
      </c>
      <c r="O38" s="15">
        <v>0</v>
      </c>
      <c r="P38" s="16">
        <f t="shared" si="5"/>
        <v>0</v>
      </c>
      <c r="Q38" s="25">
        <f t="shared" si="6"/>
        <v>0</v>
      </c>
      <c r="R38" s="25">
        <v>0</v>
      </c>
      <c r="S38" s="15">
        <v>0</v>
      </c>
      <c r="T38" s="25">
        <f t="shared" si="7"/>
        <v>0</v>
      </c>
      <c r="U38" s="25">
        <v>0</v>
      </c>
      <c r="V38" s="25">
        <v>0</v>
      </c>
      <c r="W38" s="25">
        <f t="shared" si="8"/>
        <v>0</v>
      </c>
      <c r="X38" s="25">
        <v>0</v>
      </c>
      <c r="Y38" s="15">
        <v>0</v>
      </c>
      <c r="Z38" s="16">
        <f t="shared" si="9"/>
        <v>5651.11</v>
      </c>
      <c r="AA38" s="25">
        <f t="shared" si="10"/>
        <v>5651.11</v>
      </c>
      <c r="AB38" s="25">
        <v>0</v>
      </c>
      <c r="AC38" s="15">
        <v>5651.11</v>
      </c>
      <c r="AD38" s="25">
        <f t="shared" si="11"/>
        <v>0</v>
      </c>
      <c r="AE38" s="25">
        <v>0</v>
      </c>
      <c r="AF38" s="15">
        <v>0</v>
      </c>
      <c r="AG38" s="25">
        <f t="shared" si="12"/>
        <v>0</v>
      </c>
      <c r="AH38" s="25">
        <v>0</v>
      </c>
      <c r="AI38" s="15">
        <v>0</v>
      </c>
      <c r="AJ38" s="25">
        <f t="shared" si="13"/>
        <v>0</v>
      </c>
      <c r="AK38" s="25">
        <v>0</v>
      </c>
      <c r="AL38" s="15">
        <v>0</v>
      </c>
      <c r="AM38" s="25">
        <f t="shared" si="14"/>
        <v>0</v>
      </c>
      <c r="AN38" s="25">
        <v>0</v>
      </c>
      <c r="AO38" s="15">
        <v>0</v>
      </c>
    </row>
    <row r="39" spans="1:41" ht="19.5" customHeight="1">
      <c r="A39" s="14" t="s">
        <v>36</v>
      </c>
      <c r="B39" s="14" t="s">
        <v>36</v>
      </c>
      <c r="C39" s="14" t="s">
        <v>36</v>
      </c>
      <c r="D39" s="14" t="s">
        <v>186</v>
      </c>
      <c r="E39" s="25">
        <f t="shared" si="0"/>
        <v>27511.170000000002</v>
      </c>
      <c r="F39" s="25">
        <f t="shared" si="1"/>
        <v>27511.170000000002</v>
      </c>
      <c r="G39" s="25">
        <f t="shared" si="2"/>
        <v>27511.170000000002</v>
      </c>
      <c r="H39" s="25">
        <v>18450.58</v>
      </c>
      <c r="I39" s="15">
        <v>9060.59</v>
      </c>
      <c r="J39" s="25">
        <f t="shared" si="3"/>
        <v>0</v>
      </c>
      <c r="K39" s="25">
        <v>0</v>
      </c>
      <c r="L39" s="15">
        <v>0</v>
      </c>
      <c r="M39" s="25">
        <f t="shared" si="4"/>
        <v>0</v>
      </c>
      <c r="N39" s="25">
        <v>0</v>
      </c>
      <c r="O39" s="15">
        <v>0</v>
      </c>
      <c r="P39" s="16">
        <f t="shared" si="5"/>
        <v>0</v>
      </c>
      <c r="Q39" s="25">
        <f t="shared" si="6"/>
        <v>0</v>
      </c>
      <c r="R39" s="25">
        <v>0</v>
      </c>
      <c r="S39" s="15">
        <v>0</v>
      </c>
      <c r="T39" s="25">
        <f t="shared" si="7"/>
        <v>0</v>
      </c>
      <c r="U39" s="25">
        <v>0</v>
      </c>
      <c r="V39" s="25">
        <v>0</v>
      </c>
      <c r="W39" s="25">
        <f t="shared" si="8"/>
        <v>0</v>
      </c>
      <c r="X39" s="25">
        <v>0</v>
      </c>
      <c r="Y39" s="15">
        <v>0</v>
      </c>
      <c r="Z39" s="16">
        <f t="shared" si="9"/>
        <v>0</v>
      </c>
      <c r="AA39" s="25">
        <f t="shared" si="10"/>
        <v>0</v>
      </c>
      <c r="AB39" s="25">
        <v>0</v>
      </c>
      <c r="AC39" s="15">
        <v>0</v>
      </c>
      <c r="AD39" s="25">
        <f t="shared" si="11"/>
        <v>0</v>
      </c>
      <c r="AE39" s="25">
        <v>0</v>
      </c>
      <c r="AF39" s="15">
        <v>0</v>
      </c>
      <c r="AG39" s="25">
        <f t="shared" si="12"/>
        <v>0</v>
      </c>
      <c r="AH39" s="25">
        <v>0</v>
      </c>
      <c r="AI39" s="15">
        <v>0</v>
      </c>
      <c r="AJ39" s="25">
        <f t="shared" si="13"/>
        <v>0</v>
      </c>
      <c r="AK39" s="25">
        <v>0</v>
      </c>
      <c r="AL39" s="15">
        <v>0</v>
      </c>
      <c r="AM39" s="25">
        <f t="shared" si="14"/>
        <v>0</v>
      </c>
      <c r="AN39" s="25">
        <v>0</v>
      </c>
      <c r="AO39" s="15">
        <v>0</v>
      </c>
    </row>
    <row r="40" spans="1:41" ht="19.5" customHeight="1">
      <c r="A40" s="14" t="s">
        <v>187</v>
      </c>
      <c r="B40" s="14" t="s">
        <v>84</v>
      </c>
      <c r="C40" s="14" t="s">
        <v>110</v>
      </c>
      <c r="D40" s="14" t="s">
        <v>188</v>
      </c>
      <c r="E40" s="25">
        <f t="shared" si="0"/>
        <v>12249.78</v>
      </c>
      <c r="F40" s="25">
        <f t="shared" si="1"/>
        <v>12249.78</v>
      </c>
      <c r="G40" s="25">
        <f t="shared" si="2"/>
        <v>12249.78</v>
      </c>
      <c r="H40" s="25">
        <v>12249.78</v>
      </c>
      <c r="I40" s="15">
        <v>0</v>
      </c>
      <c r="J40" s="25">
        <f t="shared" si="3"/>
        <v>0</v>
      </c>
      <c r="K40" s="25">
        <v>0</v>
      </c>
      <c r="L40" s="15">
        <v>0</v>
      </c>
      <c r="M40" s="25">
        <f t="shared" si="4"/>
        <v>0</v>
      </c>
      <c r="N40" s="25">
        <v>0</v>
      </c>
      <c r="O40" s="15">
        <v>0</v>
      </c>
      <c r="P40" s="16">
        <f t="shared" si="5"/>
        <v>0</v>
      </c>
      <c r="Q40" s="25">
        <f t="shared" si="6"/>
        <v>0</v>
      </c>
      <c r="R40" s="25">
        <v>0</v>
      </c>
      <c r="S40" s="15">
        <v>0</v>
      </c>
      <c r="T40" s="25">
        <f t="shared" si="7"/>
        <v>0</v>
      </c>
      <c r="U40" s="25">
        <v>0</v>
      </c>
      <c r="V40" s="25">
        <v>0</v>
      </c>
      <c r="W40" s="25">
        <f t="shared" si="8"/>
        <v>0</v>
      </c>
      <c r="X40" s="25">
        <v>0</v>
      </c>
      <c r="Y40" s="15">
        <v>0</v>
      </c>
      <c r="Z40" s="16">
        <f t="shared" si="9"/>
        <v>0</v>
      </c>
      <c r="AA40" s="25">
        <f t="shared" si="10"/>
        <v>0</v>
      </c>
      <c r="AB40" s="25">
        <v>0</v>
      </c>
      <c r="AC40" s="15">
        <v>0</v>
      </c>
      <c r="AD40" s="25">
        <f t="shared" si="11"/>
        <v>0</v>
      </c>
      <c r="AE40" s="25">
        <v>0</v>
      </c>
      <c r="AF40" s="15">
        <v>0</v>
      </c>
      <c r="AG40" s="25">
        <f t="shared" si="12"/>
        <v>0</v>
      </c>
      <c r="AH40" s="25">
        <v>0</v>
      </c>
      <c r="AI40" s="15">
        <v>0</v>
      </c>
      <c r="AJ40" s="25">
        <f t="shared" si="13"/>
        <v>0</v>
      </c>
      <c r="AK40" s="25">
        <v>0</v>
      </c>
      <c r="AL40" s="15">
        <v>0</v>
      </c>
      <c r="AM40" s="25">
        <f t="shared" si="14"/>
        <v>0</v>
      </c>
      <c r="AN40" s="25">
        <v>0</v>
      </c>
      <c r="AO40" s="15">
        <v>0</v>
      </c>
    </row>
    <row r="41" spans="1:41" ht="19.5" customHeight="1">
      <c r="A41" s="14" t="s">
        <v>187</v>
      </c>
      <c r="B41" s="14" t="s">
        <v>83</v>
      </c>
      <c r="C41" s="14" t="s">
        <v>110</v>
      </c>
      <c r="D41" s="14" t="s">
        <v>189</v>
      </c>
      <c r="E41" s="25">
        <f t="shared" si="0"/>
        <v>3339</v>
      </c>
      <c r="F41" s="25">
        <f t="shared" si="1"/>
        <v>3339</v>
      </c>
      <c r="G41" s="25">
        <f t="shared" si="2"/>
        <v>3339</v>
      </c>
      <c r="H41" s="25">
        <v>3339</v>
      </c>
      <c r="I41" s="15">
        <v>0</v>
      </c>
      <c r="J41" s="25">
        <f t="shared" si="3"/>
        <v>0</v>
      </c>
      <c r="K41" s="25">
        <v>0</v>
      </c>
      <c r="L41" s="15">
        <v>0</v>
      </c>
      <c r="M41" s="25">
        <f t="shared" si="4"/>
        <v>0</v>
      </c>
      <c r="N41" s="25">
        <v>0</v>
      </c>
      <c r="O41" s="15">
        <v>0</v>
      </c>
      <c r="P41" s="16">
        <f t="shared" si="5"/>
        <v>0</v>
      </c>
      <c r="Q41" s="25">
        <f t="shared" si="6"/>
        <v>0</v>
      </c>
      <c r="R41" s="25">
        <v>0</v>
      </c>
      <c r="S41" s="15">
        <v>0</v>
      </c>
      <c r="T41" s="25">
        <f t="shared" si="7"/>
        <v>0</v>
      </c>
      <c r="U41" s="25">
        <v>0</v>
      </c>
      <c r="V41" s="25">
        <v>0</v>
      </c>
      <c r="W41" s="25">
        <f t="shared" si="8"/>
        <v>0</v>
      </c>
      <c r="X41" s="25">
        <v>0</v>
      </c>
      <c r="Y41" s="15">
        <v>0</v>
      </c>
      <c r="Z41" s="16">
        <f t="shared" si="9"/>
        <v>0</v>
      </c>
      <c r="AA41" s="25">
        <f t="shared" si="10"/>
        <v>0</v>
      </c>
      <c r="AB41" s="25">
        <v>0</v>
      </c>
      <c r="AC41" s="15">
        <v>0</v>
      </c>
      <c r="AD41" s="25">
        <f t="shared" si="11"/>
        <v>0</v>
      </c>
      <c r="AE41" s="25">
        <v>0</v>
      </c>
      <c r="AF41" s="15">
        <v>0</v>
      </c>
      <c r="AG41" s="25">
        <f t="shared" si="12"/>
        <v>0</v>
      </c>
      <c r="AH41" s="25">
        <v>0</v>
      </c>
      <c r="AI41" s="15">
        <v>0</v>
      </c>
      <c r="AJ41" s="25">
        <f t="shared" si="13"/>
        <v>0</v>
      </c>
      <c r="AK41" s="25">
        <v>0</v>
      </c>
      <c r="AL41" s="15">
        <v>0</v>
      </c>
      <c r="AM41" s="25">
        <f t="shared" si="14"/>
        <v>0</v>
      </c>
      <c r="AN41" s="25">
        <v>0</v>
      </c>
      <c r="AO41" s="15">
        <v>0</v>
      </c>
    </row>
    <row r="42" spans="1:41" ht="19.5" customHeight="1">
      <c r="A42" s="14" t="s">
        <v>187</v>
      </c>
      <c r="B42" s="14" t="s">
        <v>90</v>
      </c>
      <c r="C42" s="14" t="s">
        <v>110</v>
      </c>
      <c r="D42" s="14" t="s">
        <v>190</v>
      </c>
      <c r="E42" s="25">
        <f t="shared" si="0"/>
        <v>1656.39</v>
      </c>
      <c r="F42" s="25">
        <f t="shared" si="1"/>
        <v>1656.39</v>
      </c>
      <c r="G42" s="25">
        <f t="shared" si="2"/>
        <v>1656.39</v>
      </c>
      <c r="H42" s="25">
        <v>1656.39</v>
      </c>
      <c r="I42" s="15">
        <v>0</v>
      </c>
      <c r="J42" s="25">
        <f t="shared" si="3"/>
        <v>0</v>
      </c>
      <c r="K42" s="25">
        <v>0</v>
      </c>
      <c r="L42" s="15">
        <v>0</v>
      </c>
      <c r="M42" s="25">
        <f t="shared" si="4"/>
        <v>0</v>
      </c>
      <c r="N42" s="25">
        <v>0</v>
      </c>
      <c r="O42" s="15">
        <v>0</v>
      </c>
      <c r="P42" s="16">
        <f t="shared" si="5"/>
        <v>0</v>
      </c>
      <c r="Q42" s="25">
        <f t="shared" si="6"/>
        <v>0</v>
      </c>
      <c r="R42" s="25">
        <v>0</v>
      </c>
      <c r="S42" s="15">
        <v>0</v>
      </c>
      <c r="T42" s="25">
        <f t="shared" si="7"/>
        <v>0</v>
      </c>
      <c r="U42" s="25">
        <v>0</v>
      </c>
      <c r="V42" s="25">
        <v>0</v>
      </c>
      <c r="W42" s="25">
        <f t="shared" si="8"/>
        <v>0</v>
      </c>
      <c r="X42" s="25">
        <v>0</v>
      </c>
      <c r="Y42" s="15">
        <v>0</v>
      </c>
      <c r="Z42" s="16">
        <f t="shared" si="9"/>
        <v>0</v>
      </c>
      <c r="AA42" s="25">
        <f t="shared" si="10"/>
        <v>0</v>
      </c>
      <c r="AB42" s="25">
        <v>0</v>
      </c>
      <c r="AC42" s="15">
        <v>0</v>
      </c>
      <c r="AD42" s="25">
        <f t="shared" si="11"/>
        <v>0</v>
      </c>
      <c r="AE42" s="25">
        <v>0</v>
      </c>
      <c r="AF42" s="15">
        <v>0</v>
      </c>
      <c r="AG42" s="25">
        <f t="shared" si="12"/>
        <v>0</v>
      </c>
      <c r="AH42" s="25">
        <v>0</v>
      </c>
      <c r="AI42" s="15">
        <v>0</v>
      </c>
      <c r="AJ42" s="25">
        <f t="shared" si="13"/>
        <v>0</v>
      </c>
      <c r="AK42" s="25">
        <v>0</v>
      </c>
      <c r="AL42" s="15">
        <v>0</v>
      </c>
      <c r="AM42" s="25">
        <f t="shared" si="14"/>
        <v>0</v>
      </c>
      <c r="AN42" s="25">
        <v>0</v>
      </c>
      <c r="AO42" s="15">
        <v>0</v>
      </c>
    </row>
    <row r="43" spans="1:41" ht="19.5" customHeight="1">
      <c r="A43" s="14" t="s">
        <v>187</v>
      </c>
      <c r="B43" s="14" t="s">
        <v>113</v>
      </c>
      <c r="C43" s="14" t="s">
        <v>110</v>
      </c>
      <c r="D43" s="14" t="s">
        <v>191</v>
      </c>
      <c r="E43" s="25">
        <f t="shared" si="0"/>
        <v>10266</v>
      </c>
      <c r="F43" s="25">
        <f t="shared" si="1"/>
        <v>10266</v>
      </c>
      <c r="G43" s="25">
        <f t="shared" si="2"/>
        <v>10266</v>
      </c>
      <c r="H43" s="25">
        <v>1205.41</v>
      </c>
      <c r="I43" s="15">
        <v>9060.59</v>
      </c>
      <c r="J43" s="25">
        <f t="shared" si="3"/>
        <v>0</v>
      </c>
      <c r="K43" s="25">
        <v>0</v>
      </c>
      <c r="L43" s="15">
        <v>0</v>
      </c>
      <c r="M43" s="25">
        <f t="shared" si="4"/>
        <v>0</v>
      </c>
      <c r="N43" s="25">
        <v>0</v>
      </c>
      <c r="O43" s="15">
        <v>0</v>
      </c>
      <c r="P43" s="16">
        <f t="shared" si="5"/>
        <v>0</v>
      </c>
      <c r="Q43" s="25">
        <f t="shared" si="6"/>
        <v>0</v>
      </c>
      <c r="R43" s="25">
        <v>0</v>
      </c>
      <c r="S43" s="15">
        <v>0</v>
      </c>
      <c r="T43" s="25">
        <f t="shared" si="7"/>
        <v>0</v>
      </c>
      <c r="U43" s="25">
        <v>0</v>
      </c>
      <c r="V43" s="25">
        <v>0</v>
      </c>
      <c r="W43" s="25">
        <f t="shared" si="8"/>
        <v>0</v>
      </c>
      <c r="X43" s="25">
        <v>0</v>
      </c>
      <c r="Y43" s="15">
        <v>0</v>
      </c>
      <c r="Z43" s="16">
        <f t="shared" si="9"/>
        <v>0</v>
      </c>
      <c r="AA43" s="25">
        <f t="shared" si="10"/>
        <v>0</v>
      </c>
      <c r="AB43" s="25">
        <v>0</v>
      </c>
      <c r="AC43" s="15">
        <v>0</v>
      </c>
      <c r="AD43" s="25">
        <f t="shared" si="11"/>
        <v>0</v>
      </c>
      <c r="AE43" s="25">
        <v>0</v>
      </c>
      <c r="AF43" s="15">
        <v>0</v>
      </c>
      <c r="AG43" s="25">
        <f t="shared" si="12"/>
        <v>0</v>
      </c>
      <c r="AH43" s="25">
        <v>0</v>
      </c>
      <c r="AI43" s="15">
        <v>0</v>
      </c>
      <c r="AJ43" s="25">
        <f t="shared" si="13"/>
        <v>0</v>
      </c>
      <c r="AK43" s="25">
        <v>0</v>
      </c>
      <c r="AL43" s="15">
        <v>0</v>
      </c>
      <c r="AM43" s="25">
        <f t="shared" si="14"/>
        <v>0</v>
      </c>
      <c r="AN43" s="25">
        <v>0</v>
      </c>
      <c r="AO43" s="15">
        <v>0</v>
      </c>
    </row>
    <row r="44" spans="1:41" ht="19.5" customHeight="1">
      <c r="A44" s="14" t="s">
        <v>36</v>
      </c>
      <c r="B44" s="14" t="s">
        <v>36</v>
      </c>
      <c r="C44" s="14" t="s">
        <v>36</v>
      </c>
      <c r="D44" s="14" t="s">
        <v>192</v>
      </c>
      <c r="E44" s="25">
        <f t="shared" si="0"/>
        <v>14873.9</v>
      </c>
      <c r="F44" s="25">
        <f t="shared" si="1"/>
        <v>14529.58</v>
      </c>
      <c r="G44" s="25">
        <f t="shared" si="2"/>
        <v>14529.58</v>
      </c>
      <c r="H44" s="25">
        <v>7918</v>
      </c>
      <c r="I44" s="15">
        <v>6611.58</v>
      </c>
      <c r="J44" s="25">
        <f t="shared" si="3"/>
        <v>0</v>
      </c>
      <c r="K44" s="25">
        <v>0</v>
      </c>
      <c r="L44" s="15">
        <v>0</v>
      </c>
      <c r="M44" s="25">
        <f t="shared" si="4"/>
        <v>0</v>
      </c>
      <c r="N44" s="25">
        <v>0</v>
      </c>
      <c r="O44" s="15">
        <v>0</v>
      </c>
      <c r="P44" s="16">
        <f t="shared" si="5"/>
        <v>0</v>
      </c>
      <c r="Q44" s="25">
        <f t="shared" si="6"/>
        <v>0</v>
      </c>
      <c r="R44" s="25">
        <v>0</v>
      </c>
      <c r="S44" s="15">
        <v>0</v>
      </c>
      <c r="T44" s="25">
        <f t="shared" si="7"/>
        <v>0</v>
      </c>
      <c r="U44" s="25">
        <v>0</v>
      </c>
      <c r="V44" s="25">
        <v>0</v>
      </c>
      <c r="W44" s="25">
        <f t="shared" si="8"/>
        <v>0</v>
      </c>
      <c r="X44" s="25">
        <v>0</v>
      </c>
      <c r="Y44" s="15">
        <v>0</v>
      </c>
      <c r="Z44" s="16">
        <f t="shared" si="9"/>
        <v>344.32</v>
      </c>
      <c r="AA44" s="25">
        <f t="shared" si="10"/>
        <v>344.32</v>
      </c>
      <c r="AB44" s="25">
        <v>0</v>
      </c>
      <c r="AC44" s="15">
        <v>344.32</v>
      </c>
      <c r="AD44" s="25">
        <f t="shared" si="11"/>
        <v>0</v>
      </c>
      <c r="AE44" s="25">
        <v>0</v>
      </c>
      <c r="AF44" s="15">
        <v>0</v>
      </c>
      <c r="AG44" s="25">
        <f t="shared" si="12"/>
        <v>0</v>
      </c>
      <c r="AH44" s="25">
        <v>0</v>
      </c>
      <c r="AI44" s="15">
        <v>0</v>
      </c>
      <c r="AJ44" s="25">
        <f t="shared" si="13"/>
        <v>0</v>
      </c>
      <c r="AK44" s="25">
        <v>0</v>
      </c>
      <c r="AL44" s="15">
        <v>0</v>
      </c>
      <c r="AM44" s="25">
        <f t="shared" si="14"/>
        <v>0</v>
      </c>
      <c r="AN44" s="25">
        <v>0</v>
      </c>
      <c r="AO44" s="15">
        <v>0</v>
      </c>
    </row>
    <row r="45" spans="1:41" ht="19.5" customHeight="1">
      <c r="A45" s="14" t="s">
        <v>193</v>
      </c>
      <c r="B45" s="14" t="s">
        <v>84</v>
      </c>
      <c r="C45" s="14" t="s">
        <v>110</v>
      </c>
      <c r="D45" s="14" t="s">
        <v>194</v>
      </c>
      <c r="E45" s="25">
        <f t="shared" si="0"/>
        <v>4803.21</v>
      </c>
      <c r="F45" s="25">
        <f t="shared" si="1"/>
        <v>4803.21</v>
      </c>
      <c r="G45" s="25">
        <f t="shared" si="2"/>
        <v>4803.21</v>
      </c>
      <c r="H45" s="25">
        <v>3480.75</v>
      </c>
      <c r="I45" s="15">
        <v>1322.46</v>
      </c>
      <c r="J45" s="25">
        <f t="shared" si="3"/>
        <v>0</v>
      </c>
      <c r="K45" s="25">
        <v>0</v>
      </c>
      <c r="L45" s="15">
        <v>0</v>
      </c>
      <c r="M45" s="25">
        <f t="shared" si="4"/>
        <v>0</v>
      </c>
      <c r="N45" s="25">
        <v>0</v>
      </c>
      <c r="O45" s="15">
        <v>0</v>
      </c>
      <c r="P45" s="16">
        <f t="shared" si="5"/>
        <v>0</v>
      </c>
      <c r="Q45" s="25">
        <f t="shared" si="6"/>
        <v>0</v>
      </c>
      <c r="R45" s="25">
        <v>0</v>
      </c>
      <c r="S45" s="15">
        <v>0</v>
      </c>
      <c r="T45" s="25">
        <f t="shared" si="7"/>
        <v>0</v>
      </c>
      <c r="U45" s="25">
        <v>0</v>
      </c>
      <c r="V45" s="25">
        <v>0</v>
      </c>
      <c r="W45" s="25">
        <f t="shared" si="8"/>
        <v>0</v>
      </c>
      <c r="X45" s="25">
        <v>0</v>
      </c>
      <c r="Y45" s="15">
        <v>0</v>
      </c>
      <c r="Z45" s="16">
        <f t="shared" si="9"/>
        <v>0</v>
      </c>
      <c r="AA45" s="25">
        <f t="shared" si="10"/>
        <v>0</v>
      </c>
      <c r="AB45" s="25">
        <v>0</v>
      </c>
      <c r="AC45" s="15">
        <v>0</v>
      </c>
      <c r="AD45" s="25">
        <f t="shared" si="11"/>
        <v>0</v>
      </c>
      <c r="AE45" s="25">
        <v>0</v>
      </c>
      <c r="AF45" s="15">
        <v>0</v>
      </c>
      <c r="AG45" s="25">
        <f t="shared" si="12"/>
        <v>0</v>
      </c>
      <c r="AH45" s="25">
        <v>0</v>
      </c>
      <c r="AI45" s="15">
        <v>0</v>
      </c>
      <c r="AJ45" s="25">
        <f t="shared" si="13"/>
        <v>0</v>
      </c>
      <c r="AK45" s="25">
        <v>0</v>
      </c>
      <c r="AL45" s="15">
        <v>0</v>
      </c>
      <c r="AM45" s="25">
        <f t="shared" si="14"/>
        <v>0</v>
      </c>
      <c r="AN45" s="25">
        <v>0</v>
      </c>
      <c r="AO45" s="15">
        <v>0</v>
      </c>
    </row>
    <row r="46" spans="1:41" ht="19.5" customHeight="1">
      <c r="A46" s="14" t="s">
        <v>193</v>
      </c>
      <c r="B46" s="14" t="s">
        <v>83</v>
      </c>
      <c r="C46" s="14" t="s">
        <v>110</v>
      </c>
      <c r="D46" s="14" t="s">
        <v>195</v>
      </c>
      <c r="E46" s="25">
        <f t="shared" si="0"/>
        <v>25.15</v>
      </c>
      <c r="F46" s="25">
        <f t="shared" si="1"/>
        <v>25.15</v>
      </c>
      <c r="G46" s="25">
        <f t="shared" si="2"/>
        <v>25.15</v>
      </c>
      <c r="H46" s="25">
        <v>25.15</v>
      </c>
      <c r="I46" s="15">
        <v>0</v>
      </c>
      <c r="J46" s="25">
        <f t="shared" si="3"/>
        <v>0</v>
      </c>
      <c r="K46" s="25">
        <v>0</v>
      </c>
      <c r="L46" s="15">
        <v>0</v>
      </c>
      <c r="M46" s="25">
        <f t="shared" si="4"/>
        <v>0</v>
      </c>
      <c r="N46" s="25">
        <v>0</v>
      </c>
      <c r="O46" s="15">
        <v>0</v>
      </c>
      <c r="P46" s="16">
        <f t="shared" si="5"/>
        <v>0</v>
      </c>
      <c r="Q46" s="25">
        <f t="shared" si="6"/>
        <v>0</v>
      </c>
      <c r="R46" s="25">
        <v>0</v>
      </c>
      <c r="S46" s="15">
        <v>0</v>
      </c>
      <c r="T46" s="25">
        <f t="shared" si="7"/>
        <v>0</v>
      </c>
      <c r="U46" s="25">
        <v>0</v>
      </c>
      <c r="V46" s="25">
        <v>0</v>
      </c>
      <c r="W46" s="25">
        <f t="shared" si="8"/>
        <v>0</v>
      </c>
      <c r="X46" s="25">
        <v>0</v>
      </c>
      <c r="Y46" s="15">
        <v>0</v>
      </c>
      <c r="Z46" s="16">
        <f t="shared" si="9"/>
        <v>0</v>
      </c>
      <c r="AA46" s="25">
        <f t="shared" si="10"/>
        <v>0</v>
      </c>
      <c r="AB46" s="25">
        <v>0</v>
      </c>
      <c r="AC46" s="15">
        <v>0</v>
      </c>
      <c r="AD46" s="25">
        <f t="shared" si="11"/>
        <v>0</v>
      </c>
      <c r="AE46" s="25">
        <v>0</v>
      </c>
      <c r="AF46" s="15">
        <v>0</v>
      </c>
      <c r="AG46" s="25">
        <f t="shared" si="12"/>
        <v>0</v>
      </c>
      <c r="AH46" s="25">
        <v>0</v>
      </c>
      <c r="AI46" s="15">
        <v>0</v>
      </c>
      <c r="AJ46" s="25">
        <f t="shared" si="13"/>
        <v>0</v>
      </c>
      <c r="AK46" s="25">
        <v>0</v>
      </c>
      <c r="AL46" s="15">
        <v>0</v>
      </c>
      <c r="AM46" s="25">
        <f t="shared" si="14"/>
        <v>0</v>
      </c>
      <c r="AN46" s="25">
        <v>0</v>
      </c>
      <c r="AO46" s="15">
        <v>0</v>
      </c>
    </row>
    <row r="47" spans="1:41" ht="19.5" customHeight="1">
      <c r="A47" s="14" t="s">
        <v>193</v>
      </c>
      <c r="B47" s="14" t="s">
        <v>90</v>
      </c>
      <c r="C47" s="14" t="s">
        <v>110</v>
      </c>
      <c r="D47" s="14" t="s">
        <v>196</v>
      </c>
      <c r="E47" s="25">
        <f t="shared" si="0"/>
        <v>247.2</v>
      </c>
      <c r="F47" s="25">
        <f t="shared" si="1"/>
        <v>247.2</v>
      </c>
      <c r="G47" s="25">
        <f t="shared" si="2"/>
        <v>247.2</v>
      </c>
      <c r="H47" s="25">
        <v>247.2</v>
      </c>
      <c r="I47" s="15">
        <v>0</v>
      </c>
      <c r="J47" s="25">
        <f t="shared" si="3"/>
        <v>0</v>
      </c>
      <c r="K47" s="25">
        <v>0</v>
      </c>
      <c r="L47" s="15">
        <v>0</v>
      </c>
      <c r="M47" s="25">
        <f t="shared" si="4"/>
        <v>0</v>
      </c>
      <c r="N47" s="25">
        <v>0</v>
      </c>
      <c r="O47" s="15">
        <v>0</v>
      </c>
      <c r="P47" s="16">
        <f t="shared" si="5"/>
        <v>0</v>
      </c>
      <c r="Q47" s="25">
        <f t="shared" si="6"/>
        <v>0</v>
      </c>
      <c r="R47" s="25">
        <v>0</v>
      </c>
      <c r="S47" s="15">
        <v>0</v>
      </c>
      <c r="T47" s="25">
        <f t="shared" si="7"/>
        <v>0</v>
      </c>
      <c r="U47" s="25">
        <v>0</v>
      </c>
      <c r="V47" s="25">
        <v>0</v>
      </c>
      <c r="W47" s="25">
        <f t="shared" si="8"/>
        <v>0</v>
      </c>
      <c r="X47" s="25">
        <v>0</v>
      </c>
      <c r="Y47" s="15">
        <v>0</v>
      </c>
      <c r="Z47" s="16">
        <f t="shared" si="9"/>
        <v>0</v>
      </c>
      <c r="AA47" s="25">
        <f t="shared" si="10"/>
        <v>0</v>
      </c>
      <c r="AB47" s="25">
        <v>0</v>
      </c>
      <c r="AC47" s="15">
        <v>0</v>
      </c>
      <c r="AD47" s="25">
        <f t="shared" si="11"/>
        <v>0</v>
      </c>
      <c r="AE47" s="25">
        <v>0</v>
      </c>
      <c r="AF47" s="15">
        <v>0</v>
      </c>
      <c r="AG47" s="25">
        <f t="shared" si="12"/>
        <v>0</v>
      </c>
      <c r="AH47" s="25">
        <v>0</v>
      </c>
      <c r="AI47" s="15">
        <v>0</v>
      </c>
      <c r="AJ47" s="25">
        <f t="shared" si="13"/>
        <v>0</v>
      </c>
      <c r="AK47" s="25">
        <v>0</v>
      </c>
      <c r="AL47" s="15">
        <v>0</v>
      </c>
      <c r="AM47" s="25">
        <f t="shared" si="14"/>
        <v>0</v>
      </c>
      <c r="AN47" s="25">
        <v>0</v>
      </c>
      <c r="AO47" s="15">
        <v>0</v>
      </c>
    </row>
    <row r="48" spans="1:41" ht="19.5" customHeight="1">
      <c r="A48" s="14" t="s">
        <v>193</v>
      </c>
      <c r="B48" s="14" t="s">
        <v>211</v>
      </c>
      <c r="C48" s="14" t="s">
        <v>110</v>
      </c>
      <c r="D48" s="14" t="s">
        <v>212</v>
      </c>
      <c r="E48" s="25">
        <f t="shared" si="0"/>
        <v>348.94</v>
      </c>
      <c r="F48" s="25">
        <f t="shared" si="1"/>
        <v>232.15</v>
      </c>
      <c r="G48" s="25">
        <f t="shared" si="2"/>
        <v>232.15</v>
      </c>
      <c r="H48" s="25">
        <v>0</v>
      </c>
      <c r="I48" s="15">
        <v>232.15</v>
      </c>
      <c r="J48" s="25">
        <f t="shared" si="3"/>
        <v>0</v>
      </c>
      <c r="K48" s="25">
        <v>0</v>
      </c>
      <c r="L48" s="15">
        <v>0</v>
      </c>
      <c r="M48" s="25">
        <f t="shared" si="4"/>
        <v>0</v>
      </c>
      <c r="N48" s="25">
        <v>0</v>
      </c>
      <c r="O48" s="15">
        <v>0</v>
      </c>
      <c r="P48" s="16">
        <f t="shared" si="5"/>
        <v>0</v>
      </c>
      <c r="Q48" s="25">
        <f t="shared" si="6"/>
        <v>0</v>
      </c>
      <c r="R48" s="25">
        <v>0</v>
      </c>
      <c r="S48" s="15">
        <v>0</v>
      </c>
      <c r="T48" s="25">
        <f t="shared" si="7"/>
        <v>0</v>
      </c>
      <c r="U48" s="25">
        <v>0</v>
      </c>
      <c r="V48" s="25">
        <v>0</v>
      </c>
      <c r="W48" s="25">
        <f t="shared" si="8"/>
        <v>0</v>
      </c>
      <c r="X48" s="25">
        <v>0</v>
      </c>
      <c r="Y48" s="15">
        <v>0</v>
      </c>
      <c r="Z48" s="16">
        <f t="shared" si="9"/>
        <v>116.79</v>
      </c>
      <c r="AA48" s="25">
        <f t="shared" si="10"/>
        <v>116.79</v>
      </c>
      <c r="AB48" s="25">
        <v>0</v>
      </c>
      <c r="AC48" s="15">
        <v>116.79</v>
      </c>
      <c r="AD48" s="25">
        <f t="shared" si="11"/>
        <v>0</v>
      </c>
      <c r="AE48" s="25">
        <v>0</v>
      </c>
      <c r="AF48" s="15">
        <v>0</v>
      </c>
      <c r="AG48" s="25">
        <f t="shared" si="12"/>
        <v>0</v>
      </c>
      <c r="AH48" s="25">
        <v>0</v>
      </c>
      <c r="AI48" s="15">
        <v>0</v>
      </c>
      <c r="AJ48" s="25">
        <f t="shared" si="13"/>
        <v>0</v>
      </c>
      <c r="AK48" s="25">
        <v>0</v>
      </c>
      <c r="AL48" s="15">
        <v>0</v>
      </c>
      <c r="AM48" s="25">
        <f t="shared" si="14"/>
        <v>0</v>
      </c>
      <c r="AN48" s="25">
        <v>0</v>
      </c>
      <c r="AO48" s="15">
        <v>0</v>
      </c>
    </row>
    <row r="49" spans="1:41" ht="19.5" customHeight="1">
      <c r="A49" s="14" t="s">
        <v>193</v>
      </c>
      <c r="B49" s="14" t="s">
        <v>93</v>
      </c>
      <c r="C49" s="14" t="s">
        <v>110</v>
      </c>
      <c r="D49" s="14" t="s">
        <v>197</v>
      </c>
      <c r="E49" s="25">
        <f t="shared" si="0"/>
        <v>659.9499999999999</v>
      </c>
      <c r="F49" s="25">
        <f t="shared" si="1"/>
        <v>631.8199999999999</v>
      </c>
      <c r="G49" s="25">
        <f t="shared" si="2"/>
        <v>631.8199999999999</v>
      </c>
      <c r="H49" s="25">
        <v>438.95</v>
      </c>
      <c r="I49" s="15">
        <v>192.87</v>
      </c>
      <c r="J49" s="25">
        <f t="shared" si="3"/>
        <v>0</v>
      </c>
      <c r="K49" s="25">
        <v>0</v>
      </c>
      <c r="L49" s="15">
        <v>0</v>
      </c>
      <c r="M49" s="25">
        <f t="shared" si="4"/>
        <v>0</v>
      </c>
      <c r="N49" s="25">
        <v>0</v>
      </c>
      <c r="O49" s="15">
        <v>0</v>
      </c>
      <c r="P49" s="16">
        <f t="shared" si="5"/>
        <v>0</v>
      </c>
      <c r="Q49" s="25">
        <f t="shared" si="6"/>
        <v>0</v>
      </c>
      <c r="R49" s="25">
        <v>0</v>
      </c>
      <c r="S49" s="15">
        <v>0</v>
      </c>
      <c r="T49" s="25">
        <f t="shared" si="7"/>
        <v>0</v>
      </c>
      <c r="U49" s="25">
        <v>0</v>
      </c>
      <c r="V49" s="25">
        <v>0</v>
      </c>
      <c r="W49" s="25">
        <f t="shared" si="8"/>
        <v>0</v>
      </c>
      <c r="X49" s="25">
        <v>0</v>
      </c>
      <c r="Y49" s="15">
        <v>0</v>
      </c>
      <c r="Z49" s="16">
        <f t="shared" si="9"/>
        <v>28.13</v>
      </c>
      <c r="AA49" s="25">
        <f t="shared" si="10"/>
        <v>28.13</v>
      </c>
      <c r="AB49" s="25">
        <v>0</v>
      </c>
      <c r="AC49" s="15">
        <v>28.13</v>
      </c>
      <c r="AD49" s="25">
        <f t="shared" si="11"/>
        <v>0</v>
      </c>
      <c r="AE49" s="25">
        <v>0</v>
      </c>
      <c r="AF49" s="15">
        <v>0</v>
      </c>
      <c r="AG49" s="25">
        <f t="shared" si="12"/>
        <v>0</v>
      </c>
      <c r="AH49" s="25">
        <v>0</v>
      </c>
      <c r="AI49" s="15">
        <v>0</v>
      </c>
      <c r="AJ49" s="25">
        <f t="shared" si="13"/>
        <v>0</v>
      </c>
      <c r="AK49" s="25">
        <v>0</v>
      </c>
      <c r="AL49" s="15">
        <v>0</v>
      </c>
      <c r="AM49" s="25">
        <f t="shared" si="14"/>
        <v>0</v>
      </c>
      <c r="AN49" s="25">
        <v>0</v>
      </c>
      <c r="AO49" s="15">
        <v>0</v>
      </c>
    </row>
    <row r="50" spans="1:41" ht="19.5" customHeight="1">
      <c r="A50" s="14" t="s">
        <v>193</v>
      </c>
      <c r="B50" s="14" t="s">
        <v>122</v>
      </c>
      <c r="C50" s="14" t="s">
        <v>110</v>
      </c>
      <c r="D50" s="14" t="s">
        <v>198</v>
      </c>
      <c r="E50" s="25">
        <f t="shared" si="0"/>
        <v>25.65</v>
      </c>
      <c r="F50" s="25">
        <f t="shared" si="1"/>
        <v>25.65</v>
      </c>
      <c r="G50" s="25">
        <f t="shared" si="2"/>
        <v>25.65</v>
      </c>
      <c r="H50" s="25">
        <v>25.65</v>
      </c>
      <c r="I50" s="15">
        <v>0</v>
      </c>
      <c r="J50" s="25">
        <f t="shared" si="3"/>
        <v>0</v>
      </c>
      <c r="K50" s="25">
        <v>0</v>
      </c>
      <c r="L50" s="15">
        <v>0</v>
      </c>
      <c r="M50" s="25">
        <f t="shared" si="4"/>
        <v>0</v>
      </c>
      <c r="N50" s="25">
        <v>0</v>
      </c>
      <c r="O50" s="15">
        <v>0</v>
      </c>
      <c r="P50" s="16">
        <f t="shared" si="5"/>
        <v>0</v>
      </c>
      <c r="Q50" s="25">
        <f t="shared" si="6"/>
        <v>0</v>
      </c>
      <c r="R50" s="25">
        <v>0</v>
      </c>
      <c r="S50" s="15">
        <v>0</v>
      </c>
      <c r="T50" s="25">
        <f t="shared" si="7"/>
        <v>0</v>
      </c>
      <c r="U50" s="25">
        <v>0</v>
      </c>
      <c r="V50" s="25">
        <v>0</v>
      </c>
      <c r="W50" s="25">
        <f t="shared" si="8"/>
        <v>0</v>
      </c>
      <c r="X50" s="25">
        <v>0</v>
      </c>
      <c r="Y50" s="15">
        <v>0</v>
      </c>
      <c r="Z50" s="16">
        <f t="shared" si="9"/>
        <v>0</v>
      </c>
      <c r="AA50" s="25">
        <f t="shared" si="10"/>
        <v>0</v>
      </c>
      <c r="AB50" s="25">
        <v>0</v>
      </c>
      <c r="AC50" s="15">
        <v>0</v>
      </c>
      <c r="AD50" s="25">
        <f t="shared" si="11"/>
        <v>0</v>
      </c>
      <c r="AE50" s="25">
        <v>0</v>
      </c>
      <c r="AF50" s="15">
        <v>0</v>
      </c>
      <c r="AG50" s="25">
        <f t="shared" si="12"/>
        <v>0</v>
      </c>
      <c r="AH50" s="25">
        <v>0</v>
      </c>
      <c r="AI50" s="15">
        <v>0</v>
      </c>
      <c r="AJ50" s="25">
        <f t="shared" si="13"/>
        <v>0</v>
      </c>
      <c r="AK50" s="25">
        <v>0</v>
      </c>
      <c r="AL50" s="15">
        <v>0</v>
      </c>
      <c r="AM50" s="25">
        <f t="shared" si="14"/>
        <v>0</v>
      </c>
      <c r="AN50" s="25">
        <v>0</v>
      </c>
      <c r="AO50" s="15">
        <v>0</v>
      </c>
    </row>
    <row r="51" spans="1:41" ht="19.5" customHeight="1">
      <c r="A51" s="14" t="s">
        <v>193</v>
      </c>
      <c r="B51" s="14" t="s">
        <v>89</v>
      </c>
      <c r="C51" s="14" t="s">
        <v>110</v>
      </c>
      <c r="D51" s="14" t="s">
        <v>199</v>
      </c>
      <c r="E51" s="25">
        <f t="shared" si="0"/>
        <v>2677.62</v>
      </c>
      <c r="F51" s="25">
        <f t="shared" si="1"/>
        <v>2677.62</v>
      </c>
      <c r="G51" s="25">
        <f t="shared" si="2"/>
        <v>2677.62</v>
      </c>
      <c r="H51" s="25">
        <v>2662.62</v>
      </c>
      <c r="I51" s="15">
        <v>15</v>
      </c>
      <c r="J51" s="25">
        <f t="shared" si="3"/>
        <v>0</v>
      </c>
      <c r="K51" s="25">
        <v>0</v>
      </c>
      <c r="L51" s="15">
        <v>0</v>
      </c>
      <c r="M51" s="25">
        <f t="shared" si="4"/>
        <v>0</v>
      </c>
      <c r="N51" s="25">
        <v>0</v>
      </c>
      <c r="O51" s="15">
        <v>0</v>
      </c>
      <c r="P51" s="16">
        <f t="shared" si="5"/>
        <v>0</v>
      </c>
      <c r="Q51" s="25">
        <f t="shared" si="6"/>
        <v>0</v>
      </c>
      <c r="R51" s="25">
        <v>0</v>
      </c>
      <c r="S51" s="15">
        <v>0</v>
      </c>
      <c r="T51" s="25">
        <f t="shared" si="7"/>
        <v>0</v>
      </c>
      <c r="U51" s="25">
        <v>0</v>
      </c>
      <c r="V51" s="25">
        <v>0</v>
      </c>
      <c r="W51" s="25">
        <f t="shared" si="8"/>
        <v>0</v>
      </c>
      <c r="X51" s="25">
        <v>0</v>
      </c>
      <c r="Y51" s="15">
        <v>0</v>
      </c>
      <c r="Z51" s="16">
        <f t="shared" si="9"/>
        <v>0</v>
      </c>
      <c r="AA51" s="25">
        <f t="shared" si="10"/>
        <v>0</v>
      </c>
      <c r="AB51" s="25">
        <v>0</v>
      </c>
      <c r="AC51" s="15">
        <v>0</v>
      </c>
      <c r="AD51" s="25">
        <f t="shared" si="11"/>
        <v>0</v>
      </c>
      <c r="AE51" s="25">
        <v>0</v>
      </c>
      <c r="AF51" s="15">
        <v>0</v>
      </c>
      <c r="AG51" s="25">
        <f t="shared" si="12"/>
        <v>0</v>
      </c>
      <c r="AH51" s="25">
        <v>0</v>
      </c>
      <c r="AI51" s="15">
        <v>0</v>
      </c>
      <c r="AJ51" s="25">
        <f t="shared" si="13"/>
        <v>0</v>
      </c>
      <c r="AK51" s="25">
        <v>0</v>
      </c>
      <c r="AL51" s="15">
        <v>0</v>
      </c>
      <c r="AM51" s="25">
        <f t="shared" si="14"/>
        <v>0</v>
      </c>
      <c r="AN51" s="25">
        <v>0</v>
      </c>
      <c r="AO51" s="15">
        <v>0</v>
      </c>
    </row>
    <row r="52" spans="1:41" ht="19.5" customHeight="1">
      <c r="A52" s="14" t="s">
        <v>193</v>
      </c>
      <c r="B52" s="14" t="s">
        <v>200</v>
      </c>
      <c r="C52" s="14" t="s">
        <v>110</v>
      </c>
      <c r="D52" s="14" t="s">
        <v>201</v>
      </c>
      <c r="E52" s="25">
        <f t="shared" si="0"/>
        <v>1756.5400000000002</v>
      </c>
      <c r="F52" s="25">
        <f t="shared" si="1"/>
        <v>1557.14</v>
      </c>
      <c r="G52" s="25">
        <f t="shared" si="2"/>
        <v>1557.14</v>
      </c>
      <c r="H52" s="25">
        <v>518.7</v>
      </c>
      <c r="I52" s="15">
        <v>1038.44</v>
      </c>
      <c r="J52" s="25">
        <f t="shared" si="3"/>
        <v>0</v>
      </c>
      <c r="K52" s="25">
        <v>0</v>
      </c>
      <c r="L52" s="15">
        <v>0</v>
      </c>
      <c r="M52" s="25">
        <f t="shared" si="4"/>
        <v>0</v>
      </c>
      <c r="N52" s="25">
        <v>0</v>
      </c>
      <c r="O52" s="15">
        <v>0</v>
      </c>
      <c r="P52" s="16">
        <f t="shared" si="5"/>
        <v>0</v>
      </c>
      <c r="Q52" s="25">
        <f t="shared" si="6"/>
        <v>0</v>
      </c>
      <c r="R52" s="25">
        <v>0</v>
      </c>
      <c r="S52" s="15">
        <v>0</v>
      </c>
      <c r="T52" s="25">
        <f t="shared" si="7"/>
        <v>0</v>
      </c>
      <c r="U52" s="25">
        <v>0</v>
      </c>
      <c r="V52" s="25">
        <v>0</v>
      </c>
      <c r="W52" s="25">
        <f t="shared" si="8"/>
        <v>0</v>
      </c>
      <c r="X52" s="25">
        <v>0</v>
      </c>
      <c r="Y52" s="15">
        <v>0</v>
      </c>
      <c r="Z52" s="16">
        <f t="shared" si="9"/>
        <v>199.4</v>
      </c>
      <c r="AA52" s="25">
        <f t="shared" si="10"/>
        <v>199.4</v>
      </c>
      <c r="AB52" s="25">
        <v>0</v>
      </c>
      <c r="AC52" s="15">
        <v>199.4</v>
      </c>
      <c r="AD52" s="25">
        <f t="shared" si="11"/>
        <v>0</v>
      </c>
      <c r="AE52" s="25">
        <v>0</v>
      </c>
      <c r="AF52" s="15">
        <v>0</v>
      </c>
      <c r="AG52" s="25">
        <f t="shared" si="12"/>
        <v>0</v>
      </c>
      <c r="AH52" s="25">
        <v>0</v>
      </c>
      <c r="AI52" s="15">
        <v>0</v>
      </c>
      <c r="AJ52" s="25">
        <f t="shared" si="13"/>
        <v>0</v>
      </c>
      <c r="AK52" s="25">
        <v>0</v>
      </c>
      <c r="AL52" s="15">
        <v>0</v>
      </c>
      <c r="AM52" s="25">
        <f t="shared" si="14"/>
        <v>0</v>
      </c>
      <c r="AN52" s="25">
        <v>0</v>
      </c>
      <c r="AO52" s="15">
        <v>0</v>
      </c>
    </row>
    <row r="53" spans="1:41" ht="19.5" customHeight="1">
      <c r="A53" s="14" t="s">
        <v>193</v>
      </c>
      <c r="B53" s="14" t="s">
        <v>113</v>
      </c>
      <c r="C53" s="14" t="s">
        <v>110</v>
      </c>
      <c r="D53" s="14" t="s">
        <v>202</v>
      </c>
      <c r="E53" s="25">
        <f t="shared" si="0"/>
        <v>4329.639999999999</v>
      </c>
      <c r="F53" s="25">
        <f t="shared" si="1"/>
        <v>4329.639999999999</v>
      </c>
      <c r="G53" s="25">
        <f t="shared" si="2"/>
        <v>4329.639999999999</v>
      </c>
      <c r="H53" s="25">
        <v>518.98</v>
      </c>
      <c r="I53" s="15">
        <v>3810.66</v>
      </c>
      <c r="J53" s="25">
        <f t="shared" si="3"/>
        <v>0</v>
      </c>
      <c r="K53" s="25">
        <v>0</v>
      </c>
      <c r="L53" s="15">
        <v>0</v>
      </c>
      <c r="M53" s="25">
        <f t="shared" si="4"/>
        <v>0</v>
      </c>
      <c r="N53" s="25">
        <v>0</v>
      </c>
      <c r="O53" s="15">
        <v>0</v>
      </c>
      <c r="P53" s="16">
        <f t="shared" si="5"/>
        <v>0</v>
      </c>
      <c r="Q53" s="25">
        <f t="shared" si="6"/>
        <v>0</v>
      </c>
      <c r="R53" s="25">
        <v>0</v>
      </c>
      <c r="S53" s="15">
        <v>0</v>
      </c>
      <c r="T53" s="25">
        <f t="shared" si="7"/>
        <v>0</v>
      </c>
      <c r="U53" s="25">
        <v>0</v>
      </c>
      <c r="V53" s="25">
        <v>0</v>
      </c>
      <c r="W53" s="25">
        <f t="shared" si="8"/>
        <v>0</v>
      </c>
      <c r="X53" s="25">
        <v>0</v>
      </c>
      <c r="Y53" s="15">
        <v>0</v>
      </c>
      <c r="Z53" s="16">
        <f t="shared" si="9"/>
        <v>0</v>
      </c>
      <c r="AA53" s="25">
        <f t="shared" si="10"/>
        <v>0</v>
      </c>
      <c r="AB53" s="25">
        <v>0</v>
      </c>
      <c r="AC53" s="15">
        <v>0</v>
      </c>
      <c r="AD53" s="25">
        <f t="shared" si="11"/>
        <v>0</v>
      </c>
      <c r="AE53" s="25">
        <v>0</v>
      </c>
      <c r="AF53" s="15">
        <v>0</v>
      </c>
      <c r="AG53" s="25">
        <f t="shared" si="12"/>
        <v>0</v>
      </c>
      <c r="AH53" s="25">
        <v>0</v>
      </c>
      <c r="AI53" s="15">
        <v>0</v>
      </c>
      <c r="AJ53" s="25">
        <f t="shared" si="13"/>
        <v>0</v>
      </c>
      <c r="AK53" s="25">
        <v>0</v>
      </c>
      <c r="AL53" s="15">
        <v>0</v>
      </c>
      <c r="AM53" s="25">
        <f t="shared" si="14"/>
        <v>0</v>
      </c>
      <c r="AN53" s="25">
        <v>0</v>
      </c>
      <c r="AO53" s="15">
        <v>0</v>
      </c>
    </row>
    <row r="54" spans="1:41" ht="19.5" customHeight="1">
      <c r="A54" s="14" t="s">
        <v>36</v>
      </c>
      <c r="B54" s="14" t="s">
        <v>36</v>
      </c>
      <c r="C54" s="14" t="s">
        <v>36</v>
      </c>
      <c r="D54" s="14" t="s">
        <v>203</v>
      </c>
      <c r="E54" s="25">
        <f t="shared" si="0"/>
        <v>5514.27</v>
      </c>
      <c r="F54" s="25">
        <f t="shared" si="1"/>
        <v>4504.04</v>
      </c>
      <c r="G54" s="25">
        <f t="shared" si="2"/>
        <v>4504.04</v>
      </c>
      <c r="H54" s="25">
        <v>0</v>
      </c>
      <c r="I54" s="15">
        <v>4504.04</v>
      </c>
      <c r="J54" s="25">
        <f t="shared" si="3"/>
        <v>0</v>
      </c>
      <c r="K54" s="25">
        <v>0</v>
      </c>
      <c r="L54" s="15">
        <v>0</v>
      </c>
      <c r="M54" s="25">
        <f t="shared" si="4"/>
        <v>0</v>
      </c>
      <c r="N54" s="25">
        <v>0</v>
      </c>
      <c r="O54" s="15">
        <v>0</v>
      </c>
      <c r="P54" s="16">
        <f t="shared" si="5"/>
        <v>0</v>
      </c>
      <c r="Q54" s="25">
        <f t="shared" si="6"/>
        <v>0</v>
      </c>
      <c r="R54" s="25">
        <v>0</v>
      </c>
      <c r="S54" s="15">
        <v>0</v>
      </c>
      <c r="T54" s="25">
        <f t="shared" si="7"/>
        <v>0</v>
      </c>
      <c r="U54" s="25">
        <v>0</v>
      </c>
      <c r="V54" s="25">
        <v>0</v>
      </c>
      <c r="W54" s="25">
        <f t="shared" si="8"/>
        <v>0</v>
      </c>
      <c r="X54" s="25">
        <v>0</v>
      </c>
      <c r="Y54" s="15">
        <v>0</v>
      </c>
      <c r="Z54" s="16">
        <f t="shared" si="9"/>
        <v>1010.23</v>
      </c>
      <c r="AA54" s="25">
        <f t="shared" si="10"/>
        <v>1010.23</v>
      </c>
      <c r="AB54" s="25">
        <v>0</v>
      </c>
      <c r="AC54" s="15">
        <v>1010.23</v>
      </c>
      <c r="AD54" s="25">
        <f t="shared" si="11"/>
        <v>0</v>
      </c>
      <c r="AE54" s="25">
        <v>0</v>
      </c>
      <c r="AF54" s="15">
        <v>0</v>
      </c>
      <c r="AG54" s="25">
        <f t="shared" si="12"/>
        <v>0</v>
      </c>
      <c r="AH54" s="25">
        <v>0</v>
      </c>
      <c r="AI54" s="15">
        <v>0</v>
      </c>
      <c r="AJ54" s="25">
        <f t="shared" si="13"/>
        <v>0</v>
      </c>
      <c r="AK54" s="25">
        <v>0</v>
      </c>
      <c r="AL54" s="15">
        <v>0</v>
      </c>
      <c r="AM54" s="25">
        <f t="shared" si="14"/>
        <v>0</v>
      </c>
      <c r="AN54" s="25">
        <v>0</v>
      </c>
      <c r="AO54" s="15">
        <v>0</v>
      </c>
    </row>
    <row r="55" spans="1:41" ht="19.5" customHeight="1">
      <c r="A55" s="14" t="s">
        <v>204</v>
      </c>
      <c r="B55" s="14" t="s">
        <v>90</v>
      </c>
      <c r="C55" s="14" t="s">
        <v>110</v>
      </c>
      <c r="D55" s="14" t="s">
        <v>213</v>
      </c>
      <c r="E55" s="25">
        <f t="shared" si="0"/>
        <v>363</v>
      </c>
      <c r="F55" s="25">
        <f t="shared" si="1"/>
        <v>363</v>
      </c>
      <c r="G55" s="25">
        <f t="shared" si="2"/>
        <v>363</v>
      </c>
      <c r="H55" s="25">
        <v>0</v>
      </c>
      <c r="I55" s="15">
        <v>363</v>
      </c>
      <c r="J55" s="25">
        <f t="shared" si="3"/>
        <v>0</v>
      </c>
      <c r="K55" s="25">
        <v>0</v>
      </c>
      <c r="L55" s="15">
        <v>0</v>
      </c>
      <c r="M55" s="25">
        <f t="shared" si="4"/>
        <v>0</v>
      </c>
      <c r="N55" s="25">
        <v>0</v>
      </c>
      <c r="O55" s="15">
        <v>0</v>
      </c>
      <c r="P55" s="16">
        <f t="shared" si="5"/>
        <v>0</v>
      </c>
      <c r="Q55" s="25">
        <f t="shared" si="6"/>
        <v>0</v>
      </c>
      <c r="R55" s="25">
        <v>0</v>
      </c>
      <c r="S55" s="15">
        <v>0</v>
      </c>
      <c r="T55" s="25">
        <f t="shared" si="7"/>
        <v>0</v>
      </c>
      <c r="U55" s="25">
        <v>0</v>
      </c>
      <c r="V55" s="25">
        <v>0</v>
      </c>
      <c r="W55" s="25">
        <f t="shared" si="8"/>
        <v>0</v>
      </c>
      <c r="X55" s="25">
        <v>0</v>
      </c>
      <c r="Y55" s="15">
        <v>0</v>
      </c>
      <c r="Z55" s="16">
        <f t="shared" si="9"/>
        <v>0</v>
      </c>
      <c r="AA55" s="25">
        <f t="shared" si="10"/>
        <v>0</v>
      </c>
      <c r="AB55" s="25">
        <v>0</v>
      </c>
      <c r="AC55" s="15">
        <v>0</v>
      </c>
      <c r="AD55" s="25">
        <f t="shared" si="11"/>
        <v>0</v>
      </c>
      <c r="AE55" s="25">
        <v>0</v>
      </c>
      <c r="AF55" s="15">
        <v>0</v>
      </c>
      <c r="AG55" s="25">
        <f t="shared" si="12"/>
        <v>0</v>
      </c>
      <c r="AH55" s="25">
        <v>0</v>
      </c>
      <c r="AI55" s="15">
        <v>0</v>
      </c>
      <c r="AJ55" s="25">
        <f t="shared" si="13"/>
        <v>0</v>
      </c>
      <c r="AK55" s="25">
        <v>0</v>
      </c>
      <c r="AL55" s="15">
        <v>0</v>
      </c>
      <c r="AM55" s="25">
        <f t="shared" si="14"/>
        <v>0</v>
      </c>
      <c r="AN55" s="25">
        <v>0</v>
      </c>
      <c r="AO55" s="15">
        <v>0</v>
      </c>
    </row>
    <row r="56" spans="1:41" ht="19.5" customHeight="1">
      <c r="A56" s="14" t="s">
        <v>204</v>
      </c>
      <c r="B56" s="14" t="s">
        <v>122</v>
      </c>
      <c r="C56" s="14" t="s">
        <v>110</v>
      </c>
      <c r="D56" s="14" t="s">
        <v>205</v>
      </c>
      <c r="E56" s="25">
        <f t="shared" si="0"/>
        <v>5151.27</v>
      </c>
      <c r="F56" s="25">
        <f t="shared" si="1"/>
        <v>4141.04</v>
      </c>
      <c r="G56" s="25">
        <f t="shared" si="2"/>
        <v>4141.04</v>
      </c>
      <c r="H56" s="25">
        <v>0</v>
      </c>
      <c r="I56" s="15">
        <v>4141.04</v>
      </c>
      <c r="J56" s="25">
        <f t="shared" si="3"/>
        <v>0</v>
      </c>
      <c r="K56" s="25">
        <v>0</v>
      </c>
      <c r="L56" s="15">
        <v>0</v>
      </c>
      <c r="M56" s="25">
        <f t="shared" si="4"/>
        <v>0</v>
      </c>
      <c r="N56" s="25">
        <v>0</v>
      </c>
      <c r="O56" s="15">
        <v>0</v>
      </c>
      <c r="P56" s="16">
        <f t="shared" si="5"/>
        <v>0</v>
      </c>
      <c r="Q56" s="25">
        <f t="shared" si="6"/>
        <v>0</v>
      </c>
      <c r="R56" s="25">
        <v>0</v>
      </c>
      <c r="S56" s="15">
        <v>0</v>
      </c>
      <c r="T56" s="25">
        <f t="shared" si="7"/>
        <v>0</v>
      </c>
      <c r="U56" s="25">
        <v>0</v>
      </c>
      <c r="V56" s="25">
        <v>0</v>
      </c>
      <c r="W56" s="25">
        <f t="shared" si="8"/>
        <v>0</v>
      </c>
      <c r="X56" s="25">
        <v>0</v>
      </c>
      <c r="Y56" s="15">
        <v>0</v>
      </c>
      <c r="Z56" s="16">
        <f t="shared" si="9"/>
        <v>1010.23</v>
      </c>
      <c r="AA56" s="25">
        <f t="shared" si="10"/>
        <v>1010.23</v>
      </c>
      <c r="AB56" s="25">
        <v>0</v>
      </c>
      <c r="AC56" s="15">
        <v>1010.23</v>
      </c>
      <c r="AD56" s="25">
        <f t="shared" si="11"/>
        <v>0</v>
      </c>
      <c r="AE56" s="25">
        <v>0</v>
      </c>
      <c r="AF56" s="15">
        <v>0</v>
      </c>
      <c r="AG56" s="25">
        <f t="shared" si="12"/>
        <v>0</v>
      </c>
      <c r="AH56" s="25">
        <v>0</v>
      </c>
      <c r="AI56" s="15">
        <v>0</v>
      </c>
      <c r="AJ56" s="25">
        <f t="shared" si="13"/>
        <v>0</v>
      </c>
      <c r="AK56" s="25">
        <v>0</v>
      </c>
      <c r="AL56" s="15">
        <v>0</v>
      </c>
      <c r="AM56" s="25">
        <f t="shared" si="14"/>
        <v>0</v>
      </c>
      <c r="AN56" s="25">
        <v>0</v>
      </c>
      <c r="AO56" s="15">
        <v>0</v>
      </c>
    </row>
    <row r="57" spans="1:41" ht="19.5" customHeight="1">
      <c r="A57" s="14" t="s">
        <v>36</v>
      </c>
      <c r="B57" s="14" t="s">
        <v>36</v>
      </c>
      <c r="C57" s="14" t="s">
        <v>36</v>
      </c>
      <c r="D57" s="14" t="s">
        <v>214</v>
      </c>
      <c r="E57" s="25">
        <f t="shared" si="0"/>
        <v>5806.01</v>
      </c>
      <c r="F57" s="25">
        <f t="shared" si="1"/>
        <v>1509.45</v>
      </c>
      <c r="G57" s="25">
        <f t="shared" si="2"/>
        <v>1509.45</v>
      </c>
      <c r="H57" s="25">
        <v>0</v>
      </c>
      <c r="I57" s="15">
        <v>1509.45</v>
      </c>
      <c r="J57" s="25">
        <f t="shared" si="3"/>
        <v>0</v>
      </c>
      <c r="K57" s="25">
        <v>0</v>
      </c>
      <c r="L57" s="15">
        <v>0</v>
      </c>
      <c r="M57" s="25">
        <f t="shared" si="4"/>
        <v>0</v>
      </c>
      <c r="N57" s="25">
        <v>0</v>
      </c>
      <c r="O57" s="15">
        <v>0</v>
      </c>
      <c r="P57" s="16">
        <f t="shared" si="5"/>
        <v>0</v>
      </c>
      <c r="Q57" s="25">
        <f t="shared" si="6"/>
        <v>0</v>
      </c>
      <c r="R57" s="25">
        <v>0</v>
      </c>
      <c r="S57" s="15">
        <v>0</v>
      </c>
      <c r="T57" s="25">
        <f t="shared" si="7"/>
        <v>0</v>
      </c>
      <c r="U57" s="25">
        <v>0</v>
      </c>
      <c r="V57" s="25">
        <v>0</v>
      </c>
      <c r="W57" s="25">
        <f t="shared" si="8"/>
        <v>0</v>
      </c>
      <c r="X57" s="25">
        <v>0</v>
      </c>
      <c r="Y57" s="15">
        <v>0</v>
      </c>
      <c r="Z57" s="16">
        <f t="shared" si="9"/>
        <v>4296.56</v>
      </c>
      <c r="AA57" s="25">
        <f t="shared" si="10"/>
        <v>4296.56</v>
      </c>
      <c r="AB57" s="25">
        <v>0</v>
      </c>
      <c r="AC57" s="15">
        <v>4296.56</v>
      </c>
      <c r="AD57" s="25">
        <f t="shared" si="11"/>
        <v>0</v>
      </c>
      <c r="AE57" s="25">
        <v>0</v>
      </c>
      <c r="AF57" s="15">
        <v>0</v>
      </c>
      <c r="AG57" s="25">
        <f t="shared" si="12"/>
        <v>0</v>
      </c>
      <c r="AH57" s="25">
        <v>0</v>
      </c>
      <c r="AI57" s="15">
        <v>0</v>
      </c>
      <c r="AJ57" s="25">
        <f t="shared" si="13"/>
        <v>0</v>
      </c>
      <c r="AK57" s="25">
        <v>0</v>
      </c>
      <c r="AL57" s="15">
        <v>0</v>
      </c>
      <c r="AM57" s="25">
        <f t="shared" si="14"/>
        <v>0</v>
      </c>
      <c r="AN57" s="25">
        <v>0</v>
      </c>
      <c r="AO57" s="15">
        <v>0</v>
      </c>
    </row>
    <row r="58" spans="1:41" ht="19.5" customHeight="1">
      <c r="A58" s="14" t="s">
        <v>215</v>
      </c>
      <c r="B58" s="14" t="s">
        <v>84</v>
      </c>
      <c r="C58" s="14" t="s">
        <v>110</v>
      </c>
      <c r="D58" s="14" t="s">
        <v>216</v>
      </c>
      <c r="E58" s="25">
        <f t="shared" si="0"/>
        <v>4867.01</v>
      </c>
      <c r="F58" s="25">
        <f t="shared" si="1"/>
        <v>1509.45</v>
      </c>
      <c r="G58" s="25">
        <f t="shared" si="2"/>
        <v>1509.45</v>
      </c>
      <c r="H58" s="25">
        <v>0</v>
      </c>
      <c r="I58" s="15">
        <v>1509.45</v>
      </c>
      <c r="J58" s="25">
        <f t="shared" si="3"/>
        <v>0</v>
      </c>
      <c r="K58" s="25">
        <v>0</v>
      </c>
      <c r="L58" s="15">
        <v>0</v>
      </c>
      <c r="M58" s="25">
        <f t="shared" si="4"/>
        <v>0</v>
      </c>
      <c r="N58" s="25">
        <v>0</v>
      </c>
      <c r="O58" s="15">
        <v>0</v>
      </c>
      <c r="P58" s="16">
        <f t="shared" si="5"/>
        <v>0</v>
      </c>
      <c r="Q58" s="25">
        <f t="shared" si="6"/>
        <v>0</v>
      </c>
      <c r="R58" s="25">
        <v>0</v>
      </c>
      <c r="S58" s="15">
        <v>0</v>
      </c>
      <c r="T58" s="25">
        <f t="shared" si="7"/>
        <v>0</v>
      </c>
      <c r="U58" s="25">
        <v>0</v>
      </c>
      <c r="V58" s="25">
        <v>0</v>
      </c>
      <c r="W58" s="25">
        <f t="shared" si="8"/>
        <v>0</v>
      </c>
      <c r="X58" s="25">
        <v>0</v>
      </c>
      <c r="Y58" s="15">
        <v>0</v>
      </c>
      <c r="Z58" s="16">
        <f t="shared" si="9"/>
        <v>3357.56</v>
      </c>
      <c r="AA58" s="25">
        <f t="shared" si="10"/>
        <v>3357.56</v>
      </c>
      <c r="AB58" s="25">
        <v>0</v>
      </c>
      <c r="AC58" s="15">
        <v>3357.56</v>
      </c>
      <c r="AD58" s="25">
        <f t="shared" si="11"/>
        <v>0</v>
      </c>
      <c r="AE58" s="25">
        <v>0</v>
      </c>
      <c r="AF58" s="15">
        <v>0</v>
      </c>
      <c r="AG58" s="25">
        <f t="shared" si="12"/>
        <v>0</v>
      </c>
      <c r="AH58" s="25">
        <v>0</v>
      </c>
      <c r="AI58" s="15">
        <v>0</v>
      </c>
      <c r="AJ58" s="25">
        <f t="shared" si="13"/>
        <v>0</v>
      </c>
      <c r="AK58" s="25">
        <v>0</v>
      </c>
      <c r="AL58" s="15">
        <v>0</v>
      </c>
      <c r="AM58" s="25">
        <f t="shared" si="14"/>
        <v>0</v>
      </c>
      <c r="AN58" s="25">
        <v>0</v>
      </c>
      <c r="AO58" s="15">
        <v>0</v>
      </c>
    </row>
    <row r="59" spans="1:41" ht="19.5" customHeight="1">
      <c r="A59" s="14" t="s">
        <v>215</v>
      </c>
      <c r="B59" s="14" t="s">
        <v>113</v>
      </c>
      <c r="C59" s="14" t="s">
        <v>110</v>
      </c>
      <c r="D59" s="14" t="s">
        <v>217</v>
      </c>
      <c r="E59" s="25">
        <f t="shared" si="0"/>
        <v>939</v>
      </c>
      <c r="F59" s="25">
        <f t="shared" si="1"/>
        <v>0</v>
      </c>
      <c r="G59" s="25">
        <f t="shared" si="2"/>
        <v>0</v>
      </c>
      <c r="H59" s="25">
        <v>0</v>
      </c>
      <c r="I59" s="15">
        <v>0</v>
      </c>
      <c r="J59" s="25">
        <f t="shared" si="3"/>
        <v>0</v>
      </c>
      <c r="K59" s="25">
        <v>0</v>
      </c>
      <c r="L59" s="15">
        <v>0</v>
      </c>
      <c r="M59" s="25">
        <f t="shared" si="4"/>
        <v>0</v>
      </c>
      <c r="N59" s="25">
        <v>0</v>
      </c>
      <c r="O59" s="15">
        <v>0</v>
      </c>
      <c r="P59" s="16">
        <f t="shared" si="5"/>
        <v>0</v>
      </c>
      <c r="Q59" s="25">
        <f t="shared" si="6"/>
        <v>0</v>
      </c>
      <c r="R59" s="25">
        <v>0</v>
      </c>
      <c r="S59" s="15">
        <v>0</v>
      </c>
      <c r="T59" s="25">
        <f t="shared" si="7"/>
        <v>0</v>
      </c>
      <c r="U59" s="25">
        <v>0</v>
      </c>
      <c r="V59" s="25">
        <v>0</v>
      </c>
      <c r="W59" s="25">
        <f t="shared" si="8"/>
        <v>0</v>
      </c>
      <c r="X59" s="25">
        <v>0</v>
      </c>
      <c r="Y59" s="15">
        <v>0</v>
      </c>
      <c r="Z59" s="16">
        <f t="shared" si="9"/>
        <v>939</v>
      </c>
      <c r="AA59" s="25">
        <f t="shared" si="10"/>
        <v>939</v>
      </c>
      <c r="AB59" s="25">
        <v>0</v>
      </c>
      <c r="AC59" s="15">
        <v>939</v>
      </c>
      <c r="AD59" s="25">
        <f t="shared" si="11"/>
        <v>0</v>
      </c>
      <c r="AE59" s="25">
        <v>0</v>
      </c>
      <c r="AF59" s="15">
        <v>0</v>
      </c>
      <c r="AG59" s="25">
        <f t="shared" si="12"/>
        <v>0</v>
      </c>
      <c r="AH59" s="25">
        <v>0</v>
      </c>
      <c r="AI59" s="15">
        <v>0</v>
      </c>
      <c r="AJ59" s="25">
        <f t="shared" si="13"/>
        <v>0</v>
      </c>
      <c r="AK59" s="25">
        <v>0</v>
      </c>
      <c r="AL59" s="15">
        <v>0</v>
      </c>
      <c r="AM59" s="25">
        <f t="shared" si="14"/>
        <v>0</v>
      </c>
      <c r="AN59" s="25">
        <v>0</v>
      </c>
      <c r="AO59" s="15">
        <v>0</v>
      </c>
    </row>
    <row r="60" spans="1:41" ht="19.5" customHeight="1">
      <c r="A60" s="14" t="s">
        <v>36</v>
      </c>
      <c r="B60" s="14" t="s">
        <v>36</v>
      </c>
      <c r="C60" s="14" t="s">
        <v>36</v>
      </c>
      <c r="D60" s="14" t="s">
        <v>206</v>
      </c>
      <c r="E60" s="25">
        <f t="shared" si="0"/>
        <v>0.79</v>
      </c>
      <c r="F60" s="25">
        <f t="shared" si="1"/>
        <v>0.79</v>
      </c>
      <c r="G60" s="25">
        <f t="shared" si="2"/>
        <v>0.79</v>
      </c>
      <c r="H60" s="25">
        <v>0.79</v>
      </c>
      <c r="I60" s="15">
        <v>0</v>
      </c>
      <c r="J60" s="25">
        <f t="shared" si="3"/>
        <v>0</v>
      </c>
      <c r="K60" s="25">
        <v>0</v>
      </c>
      <c r="L60" s="15">
        <v>0</v>
      </c>
      <c r="M60" s="25">
        <f t="shared" si="4"/>
        <v>0</v>
      </c>
      <c r="N60" s="25">
        <v>0</v>
      </c>
      <c r="O60" s="15">
        <v>0</v>
      </c>
      <c r="P60" s="16">
        <f t="shared" si="5"/>
        <v>0</v>
      </c>
      <c r="Q60" s="25">
        <f t="shared" si="6"/>
        <v>0</v>
      </c>
      <c r="R60" s="25">
        <v>0</v>
      </c>
      <c r="S60" s="15">
        <v>0</v>
      </c>
      <c r="T60" s="25">
        <f t="shared" si="7"/>
        <v>0</v>
      </c>
      <c r="U60" s="25">
        <v>0</v>
      </c>
      <c r="V60" s="25">
        <v>0</v>
      </c>
      <c r="W60" s="25">
        <f t="shared" si="8"/>
        <v>0</v>
      </c>
      <c r="X60" s="25">
        <v>0</v>
      </c>
      <c r="Y60" s="15">
        <v>0</v>
      </c>
      <c r="Z60" s="16">
        <f t="shared" si="9"/>
        <v>0</v>
      </c>
      <c r="AA60" s="25">
        <f t="shared" si="10"/>
        <v>0</v>
      </c>
      <c r="AB60" s="25">
        <v>0</v>
      </c>
      <c r="AC60" s="15">
        <v>0</v>
      </c>
      <c r="AD60" s="25">
        <f t="shared" si="11"/>
        <v>0</v>
      </c>
      <c r="AE60" s="25">
        <v>0</v>
      </c>
      <c r="AF60" s="15">
        <v>0</v>
      </c>
      <c r="AG60" s="25">
        <f t="shared" si="12"/>
        <v>0</v>
      </c>
      <c r="AH60" s="25">
        <v>0</v>
      </c>
      <c r="AI60" s="15">
        <v>0</v>
      </c>
      <c r="AJ60" s="25">
        <f t="shared" si="13"/>
        <v>0</v>
      </c>
      <c r="AK60" s="25">
        <v>0</v>
      </c>
      <c r="AL60" s="15">
        <v>0</v>
      </c>
      <c r="AM60" s="25">
        <f t="shared" si="14"/>
        <v>0</v>
      </c>
      <c r="AN60" s="25">
        <v>0</v>
      </c>
      <c r="AO60" s="15">
        <v>0</v>
      </c>
    </row>
    <row r="61" spans="1:41" ht="19.5" customHeight="1">
      <c r="A61" s="14" t="s">
        <v>207</v>
      </c>
      <c r="B61" s="14" t="s">
        <v>84</v>
      </c>
      <c r="C61" s="14" t="s">
        <v>110</v>
      </c>
      <c r="D61" s="14" t="s">
        <v>208</v>
      </c>
      <c r="E61" s="25">
        <f t="shared" si="0"/>
        <v>0.79</v>
      </c>
      <c r="F61" s="25">
        <f t="shared" si="1"/>
        <v>0.79</v>
      </c>
      <c r="G61" s="25">
        <f t="shared" si="2"/>
        <v>0.79</v>
      </c>
      <c r="H61" s="25">
        <v>0.79</v>
      </c>
      <c r="I61" s="15">
        <v>0</v>
      </c>
      <c r="J61" s="25">
        <f t="shared" si="3"/>
        <v>0</v>
      </c>
      <c r="K61" s="25">
        <v>0</v>
      </c>
      <c r="L61" s="15">
        <v>0</v>
      </c>
      <c r="M61" s="25">
        <f t="shared" si="4"/>
        <v>0</v>
      </c>
      <c r="N61" s="25">
        <v>0</v>
      </c>
      <c r="O61" s="15">
        <v>0</v>
      </c>
      <c r="P61" s="16">
        <f t="shared" si="5"/>
        <v>0</v>
      </c>
      <c r="Q61" s="25">
        <f t="shared" si="6"/>
        <v>0</v>
      </c>
      <c r="R61" s="25">
        <v>0</v>
      </c>
      <c r="S61" s="15">
        <v>0</v>
      </c>
      <c r="T61" s="25">
        <f t="shared" si="7"/>
        <v>0</v>
      </c>
      <c r="U61" s="25">
        <v>0</v>
      </c>
      <c r="V61" s="25">
        <v>0</v>
      </c>
      <c r="W61" s="25">
        <f t="shared" si="8"/>
        <v>0</v>
      </c>
      <c r="X61" s="25">
        <v>0</v>
      </c>
      <c r="Y61" s="15">
        <v>0</v>
      </c>
      <c r="Z61" s="16">
        <f t="shared" si="9"/>
        <v>0</v>
      </c>
      <c r="AA61" s="25">
        <f t="shared" si="10"/>
        <v>0</v>
      </c>
      <c r="AB61" s="25">
        <v>0</v>
      </c>
      <c r="AC61" s="15">
        <v>0</v>
      </c>
      <c r="AD61" s="25">
        <f t="shared" si="11"/>
        <v>0</v>
      </c>
      <c r="AE61" s="25">
        <v>0</v>
      </c>
      <c r="AF61" s="15">
        <v>0</v>
      </c>
      <c r="AG61" s="25">
        <f t="shared" si="12"/>
        <v>0</v>
      </c>
      <c r="AH61" s="25">
        <v>0</v>
      </c>
      <c r="AI61" s="15">
        <v>0</v>
      </c>
      <c r="AJ61" s="25">
        <f t="shared" si="13"/>
        <v>0</v>
      </c>
      <c r="AK61" s="25">
        <v>0</v>
      </c>
      <c r="AL61" s="15">
        <v>0</v>
      </c>
      <c r="AM61" s="25">
        <f t="shared" si="14"/>
        <v>0</v>
      </c>
      <c r="AN61" s="25">
        <v>0</v>
      </c>
      <c r="AO61" s="15">
        <v>0</v>
      </c>
    </row>
    <row r="62" spans="1:41" ht="19.5" customHeight="1">
      <c r="A62" s="14" t="s">
        <v>36</v>
      </c>
      <c r="B62" s="14" t="s">
        <v>36</v>
      </c>
      <c r="C62" s="14" t="s">
        <v>36</v>
      </c>
      <c r="D62" s="14" t="s">
        <v>218</v>
      </c>
      <c r="E62" s="25">
        <f t="shared" si="0"/>
        <v>1220</v>
      </c>
      <c r="F62" s="25">
        <f t="shared" si="1"/>
        <v>1220</v>
      </c>
      <c r="G62" s="25">
        <f t="shared" si="2"/>
        <v>1220</v>
      </c>
      <c r="H62" s="25">
        <v>0</v>
      </c>
      <c r="I62" s="15">
        <v>1220</v>
      </c>
      <c r="J62" s="25">
        <f t="shared" si="3"/>
        <v>0</v>
      </c>
      <c r="K62" s="25">
        <v>0</v>
      </c>
      <c r="L62" s="15">
        <v>0</v>
      </c>
      <c r="M62" s="25">
        <f t="shared" si="4"/>
        <v>0</v>
      </c>
      <c r="N62" s="25">
        <v>0</v>
      </c>
      <c r="O62" s="15">
        <v>0</v>
      </c>
      <c r="P62" s="16">
        <f t="shared" si="5"/>
        <v>0</v>
      </c>
      <c r="Q62" s="25">
        <f t="shared" si="6"/>
        <v>0</v>
      </c>
      <c r="R62" s="25">
        <v>0</v>
      </c>
      <c r="S62" s="15">
        <v>0</v>
      </c>
      <c r="T62" s="25">
        <f t="shared" si="7"/>
        <v>0</v>
      </c>
      <c r="U62" s="25">
        <v>0</v>
      </c>
      <c r="V62" s="25">
        <v>0</v>
      </c>
      <c r="W62" s="25">
        <f t="shared" si="8"/>
        <v>0</v>
      </c>
      <c r="X62" s="25">
        <v>0</v>
      </c>
      <c r="Y62" s="15">
        <v>0</v>
      </c>
      <c r="Z62" s="16">
        <f t="shared" si="9"/>
        <v>0</v>
      </c>
      <c r="AA62" s="25">
        <f t="shared" si="10"/>
        <v>0</v>
      </c>
      <c r="AB62" s="25">
        <v>0</v>
      </c>
      <c r="AC62" s="15">
        <v>0</v>
      </c>
      <c r="AD62" s="25">
        <f t="shared" si="11"/>
        <v>0</v>
      </c>
      <c r="AE62" s="25">
        <v>0</v>
      </c>
      <c r="AF62" s="15">
        <v>0</v>
      </c>
      <c r="AG62" s="25">
        <f t="shared" si="12"/>
        <v>0</v>
      </c>
      <c r="AH62" s="25">
        <v>0</v>
      </c>
      <c r="AI62" s="15">
        <v>0</v>
      </c>
      <c r="AJ62" s="25">
        <f t="shared" si="13"/>
        <v>0</v>
      </c>
      <c r="AK62" s="25">
        <v>0</v>
      </c>
      <c r="AL62" s="15">
        <v>0</v>
      </c>
      <c r="AM62" s="25">
        <f t="shared" si="14"/>
        <v>0</v>
      </c>
      <c r="AN62" s="25">
        <v>0</v>
      </c>
      <c r="AO62" s="15">
        <v>0</v>
      </c>
    </row>
    <row r="63" spans="1:41" ht="19.5" customHeight="1">
      <c r="A63" s="14" t="s">
        <v>219</v>
      </c>
      <c r="B63" s="14" t="s">
        <v>84</v>
      </c>
      <c r="C63" s="14" t="s">
        <v>110</v>
      </c>
      <c r="D63" s="14" t="s">
        <v>220</v>
      </c>
      <c r="E63" s="25">
        <f t="shared" si="0"/>
        <v>1220</v>
      </c>
      <c r="F63" s="25">
        <f t="shared" si="1"/>
        <v>1220</v>
      </c>
      <c r="G63" s="25">
        <f t="shared" si="2"/>
        <v>1220</v>
      </c>
      <c r="H63" s="25">
        <v>0</v>
      </c>
      <c r="I63" s="15">
        <v>1220</v>
      </c>
      <c r="J63" s="25">
        <f t="shared" si="3"/>
        <v>0</v>
      </c>
      <c r="K63" s="25">
        <v>0</v>
      </c>
      <c r="L63" s="15">
        <v>0</v>
      </c>
      <c r="M63" s="25">
        <f t="shared" si="4"/>
        <v>0</v>
      </c>
      <c r="N63" s="25">
        <v>0</v>
      </c>
      <c r="O63" s="15">
        <v>0</v>
      </c>
      <c r="P63" s="16">
        <f t="shared" si="5"/>
        <v>0</v>
      </c>
      <c r="Q63" s="25">
        <f t="shared" si="6"/>
        <v>0</v>
      </c>
      <c r="R63" s="25">
        <v>0</v>
      </c>
      <c r="S63" s="15">
        <v>0</v>
      </c>
      <c r="T63" s="25">
        <f t="shared" si="7"/>
        <v>0</v>
      </c>
      <c r="U63" s="25">
        <v>0</v>
      </c>
      <c r="V63" s="25">
        <v>0</v>
      </c>
      <c r="W63" s="25">
        <f t="shared" si="8"/>
        <v>0</v>
      </c>
      <c r="X63" s="25">
        <v>0</v>
      </c>
      <c r="Y63" s="15">
        <v>0</v>
      </c>
      <c r="Z63" s="16">
        <f t="shared" si="9"/>
        <v>0</v>
      </c>
      <c r="AA63" s="25">
        <f t="shared" si="10"/>
        <v>0</v>
      </c>
      <c r="AB63" s="25">
        <v>0</v>
      </c>
      <c r="AC63" s="15">
        <v>0</v>
      </c>
      <c r="AD63" s="25">
        <f t="shared" si="11"/>
        <v>0</v>
      </c>
      <c r="AE63" s="25">
        <v>0</v>
      </c>
      <c r="AF63" s="15">
        <v>0</v>
      </c>
      <c r="AG63" s="25">
        <f t="shared" si="12"/>
        <v>0</v>
      </c>
      <c r="AH63" s="25">
        <v>0</v>
      </c>
      <c r="AI63" s="15">
        <v>0</v>
      </c>
      <c r="AJ63" s="25">
        <f t="shared" si="13"/>
        <v>0</v>
      </c>
      <c r="AK63" s="25">
        <v>0</v>
      </c>
      <c r="AL63" s="15">
        <v>0</v>
      </c>
      <c r="AM63" s="25">
        <f t="shared" si="14"/>
        <v>0</v>
      </c>
      <c r="AN63" s="25">
        <v>0</v>
      </c>
      <c r="AO63" s="15">
        <v>0</v>
      </c>
    </row>
    <row r="64" spans="1:41" ht="19.5" customHeight="1">
      <c r="A64" s="14" t="s">
        <v>36</v>
      </c>
      <c r="B64" s="14" t="s">
        <v>36</v>
      </c>
      <c r="C64" s="14" t="s">
        <v>36</v>
      </c>
      <c r="D64" s="14" t="s">
        <v>117</v>
      </c>
      <c r="E64" s="25">
        <f t="shared" si="0"/>
        <v>115.98</v>
      </c>
      <c r="F64" s="25">
        <f t="shared" si="1"/>
        <v>115.98</v>
      </c>
      <c r="G64" s="25">
        <f t="shared" si="2"/>
        <v>115.98</v>
      </c>
      <c r="H64" s="25">
        <v>115.98</v>
      </c>
      <c r="I64" s="15">
        <v>0</v>
      </c>
      <c r="J64" s="25">
        <f t="shared" si="3"/>
        <v>0</v>
      </c>
      <c r="K64" s="25">
        <v>0</v>
      </c>
      <c r="L64" s="15">
        <v>0</v>
      </c>
      <c r="M64" s="25">
        <f t="shared" si="4"/>
        <v>0</v>
      </c>
      <c r="N64" s="25">
        <v>0</v>
      </c>
      <c r="O64" s="15">
        <v>0</v>
      </c>
      <c r="P64" s="16">
        <f t="shared" si="5"/>
        <v>0</v>
      </c>
      <c r="Q64" s="25">
        <f t="shared" si="6"/>
        <v>0</v>
      </c>
      <c r="R64" s="25">
        <v>0</v>
      </c>
      <c r="S64" s="15">
        <v>0</v>
      </c>
      <c r="T64" s="25">
        <f t="shared" si="7"/>
        <v>0</v>
      </c>
      <c r="U64" s="25">
        <v>0</v>
      </c>
      <c r="V64" s="25">
        <v>0</v>
      </c>
      <c r="W64" s="25">
        <f t="shared" si="8"/>
        <v>0</v>
      </c>
      <c r="X64" s="25">
        <v>0</v>
      </c>
      <c r="Y64" s="15">
        <v>0</v>
      </c>
      <c r="Z64" s="16">
        <f t="shared" si="9"/>
        <v>0</v>
      </c>
      <c r="AA64" s="25">
        <f t="shared" si="10"/>
        <v>0</v>
      </c>
      <c r="AB64" s="25">
        <v>0</v>
      </c>
      <c r="AC64" s="15">
        <v>0</v>
      </c>
      <c r="AD64" s="25">
        <f t="shared" si="11"/>
        <v>0</v>
      </c>
      <c r="AE64" s="25">
        <v>0</v>
      </c>
      <c r="AF64" s="15">
        <v>0</v>
      </c>
      <c r="AG64" s="25">
        <f t="shared" si="12"/>
        <v>0</v>
      </c>
      <c r="AH64" s="25">
        <v>0</v>
      </c>
      <c r="AI64" s="15">
        <v>0</v>
      </c>
      <c r="AJ64" s="25">
        <f t="shared" si="13"/>
        <v>0</v>
      </c>
      <c r="AK64" s="25">
        <v>0</v>
      </c>
      <c r="AL64" s="15">
        <v>0</v>
      </c>
      <c r="AM64" s="25">
        <f t="shared" si="14"/>
        <v>0</v>
      </c>
      <c r="AN64" s="25">
        <v>0</v>
      </c>
      <c r="AO64" s="15">
        <v>0</v>
      </c>
    </row>
    <row r="65" spans="1:41" ht="19.5" customHeight="1">
      <c r="A65" s="14" t="s">
        <v>36</v>
      </c>
      <c r="B65" s="14" t="s">
        <v>36</v>
      </c>
      <c r="C65" s="14" t="s">
        <v>36</v>
      </c>
      <c r="D65" s="14" t="s">
        <v>118</v>
      </c>
      <c r="E65" s="25">
        <f t="shared" si="0"/>
        <v>115.98</v>
      </c>
      <c r="F65" s="25">
        <f t="shared" si="1"/>
        <v>115.98</v>
      </c>
      <c r="G65" s="25">
        <f t="shared" si="2"/>
        <v>115.98</v>
      </c>
      <c r="H65" s="25">
        <v>115.98</v>
      </c>
      <c r="I65" s="15">
        <v>0</v>
      </c>
      <c r="J65" s="25">
        <f t="shared" si="3"/>
        <v>0</v>
      </c>
      <c r="K65" s="25">
        <v>0</v>
      </c>
      <c r="L65" s="15">
        <v>0</v>
      </c>
      <c r="M65" s="25">
        <f t="shared" si="4"/>
        <v>0</v>
      </c>
      <c r="N65" s="25">
        <v>0</v>
      </c>
      <c r="O65" s="15">
        <v>0</v>
      </c>
      <c r="P65" s="16">
        <f t="shared" si="5"/>
        <v>0</v>
      </c>
      <c r="Q65" s="25">
        <f t="shared" si="6"/>
        <v>0</v>
      </c>
      <c r="R65" s="25">
        <v>0</v>
      </c>
      <c r="S65" s="15">
        <v>0</v>
      </c>
      <c r="T65" s="25">
        <f t="shared" si="7"/>
        <v>0</v>
      </c>
      <c r="U65" s="25">
        <v>0</v>
      </c>
      <c r="V65" s="25">
        <v>0</v>
      </c>
      <c r="W65" s="25">
        <f t="shared" si="8"/>
        <v>0</v>
      </c>
      <c r="X65" s="25">
        <v>0</v>
      </c>
      <c r="Y65" s="15">
        <v>0</v>
      </c>
      <c r="Z65" s="16">
        <f t="shared" si="9"/>
        <v>0</v>
      </c>
      <c r="AA65" s="25">
        <f t="shared" si="10"/>
        <v>0</v>
      </c>
      <c r="AB65" s="25">
        <v>0</v>
      </c>
      <c r="AC65" s="15">
        <v>0</v>
      </c>
      <c r="AD65" s="25">
        <f t="shared" si="11"/>
        <v>0</v>
      </c>
      <c r="AE65" s="25">
        <v>0</v>
      </c>
      <c r="AF65" s="15">
        <v>0</v>
      </c>
      <c r="AG65" s="25">
        <f t="shared" si="12"/>
        <v>0</v>
      </c>
      <c r="AH65" s="25">
        <v>0</v>
      </c>
      <c r="AI65" s="15">
        <v>0</v>
      </c>
      <c r="AJ65" s="25">
        <f t="shared" si="13"/>
        <v>0</v>
      </c>
      <c r="AK65" s="25">
        <v>0</v>
      </c>
      <c r="AL65" s="15">
        <v>0</v>
      </c>
      <c r="AM65" s="25">
        <f t="shared" si="14"/>
        <v>0</v>
      </c>
      <c r="AN65" s="25">
        <v>0</v>
      </c>
      <c r="AO65" s="15">
        <v>0</v>
      </c>
    </row>
    <row r="66" spans="1:41" ht="19.5" customHeight="1">
      <c r="A66" s="14" t="s">
        <v>36</v>
      </c>
      <c r="B66" s="14" t="s">
        <v>36</v>
      </c>
      <c r="C66" s="14" t="s">
        <v>36</v>
      </c>
      <c r="D66" s="14" t="s">
        <v>221</v>
      </c>
      <c r="E66" s="25">
        <f t="shared" si="0"/>
        <v>115.98</v>
      </c>
      <c r="F66" s="25">
        <f t="shared" si="1"/>
        <v>115.98</v>
      </c>
      <c r="G66" s="25">
        <f t="shared" si="2"/>
        <v>115.98</v>
      </c>
      <c r="H66" s="25">
        <v>115.98</v>
      </c>
      <c r="I66" s="15">
        <v>0</v>
      </c>
      <c r="J66" s="25">
        <f t="shared" si="3"/>
        <v>0</v>
      </c>
      <c r="K66" s="25">
        <v>0</v>
      </c>
      <c r="L66" s="15">
        <v>0</v>
      </c>
      <c r="M66" s="25">
        <f t="shared" si="4"/>
        <v>0</v>
      </c>
      <c r="N66" s="25">
        <v>0</v>
      </c>
      <c r="O66" s="15">
        <v>0</v>
      </c>
      <c r="P66" s="16">
        <f t="shared" si="5"/>
        <v>0</v>
      </c>
      <c r="Q66" s="25">
        <f t="shared" si="6"/>
        <v>0</v>
      </c>
      <c r="R66" s="25">
        <v>0</v>
      </c>
      <c r="S66" s="15">
        <v>0</v>
      </c>
      <c r="T66" s="25">
        <f t="shared" si="7"/>
        <v>0</v>
      </c>
      <c r="U66" s="25">
        <v>0</v>
      </c>
      <c r="V66" s="25">
        <v>0</v>
      </c>
      <c r="W66" s="25">
        <f t="shared" si="8"/>
        <v>0</v>
      </c>
      <c r="X66" s="25">
        <v>0</v>
      </c>
      <c r="Y66" s="15">
        <v>0</v>
      </c>
      <c r="Z66" s="16">
        <f t="shared" si="9"/>
        <v>0</v>
      </c>
      <c r="AA66" s="25">
        <f t="shared" si="10"/>
        <v>0</v>
      </c>
      <c r="AB66" s="25">
        <v>0</v>
      </c>
      <c r="AC66" s="15">
        <v>0</v>
      </c>
      <c r="AD66" s="25">
        <f t="shared" si="11"/>
        <v>0</v>
      </c>
      <c r="AE66" s="25">
        <v>0</v>
      </c>
      <c r="AF66" s="15">
        <v>0</v>
      </c>
      <c r="AG66" s="25">
        <f t="shared" si="12"/>
        <v>0</v>
      </c>
      <c r="AH66" s="25">
        <v>0</v>
      </c>
      <c r="AI66" s="15">
        <v>0</v>
      </c>
      <c r="AJ66" s="25">
        <f t="shared" si="13"/>
        <v>0</v>
      </c>
      <c r="AK66" s="25">
        <v>0</v>
      </c>
      <c r="AL66" s="15">
        <v>0</v>
      </c>
      <c r="AM66" s="25">
        <f t="shared" si="14"/>
        <v>0</v>
      </c>
      <c r="AN66" s="25">
        <v>0</v>
      </c>
      <c r="AO66" s="15">
        <v>0</v>
      </c>
    </row>
    <row r="67" spans="1:41" ht="19.5" customHeight="1">
      <c r="A67" s="14" t="s">
        <v>222</v>
      </c>
      <c r="B67" s="14" t="s">
        <v>84</v>
      </c>
      <c r="C67" s="14" t="s">
        <v>120</v>
      </c>
      <c r="D67" s="14" t="s">
        <v>223</v>
      </c>
      <c r="E67" s="25">
        <f t="shared" si="0"/>
        <v>107.47</v>
      </c>
      <c r="F67" s="25">
        <f t="shared" si="1"/>
        <v>107.47</v>
      </c>
      <c r="G67" s="25">
        <f t="shared" si="2"/>
        <v>107.47</v>
      </c>
      <c r="H67" s="25">
        <v>107.47</v>
      </c>
      <c r="I67" s="15">
        <v>0</v>
      </c>
      <c r="J67" s="25">
        <f t="shared" si="3"/>
        <v>0</v>
      </c>
      <c r="K67" s="25">
        <v>0</v>
      </c>
      <c r="L67" s="15">
        <v>0</v>
      </c>
      <c r="M67" s="25">
        <f t="shared" si="4"/>
        <v>0</v>
      </c>
      <c r="N67" s="25">
        <v>0</v>
      </c>
      <c r="O67" s="15">
        <v>0</v>
      </c>
      <c r="P67" s="16">
        <f t="shared" si="5"/>
        <v>0</v>
      </c>
      <c r="Q67" s="25">
        <f t="shared" si="6"/>
        <v>0</v>
      </c>
      <c r="R67" s="25">
        <v>0</v>
      </c>
      <c r="S67" s="15">
        <v>0</v>
      </c>
      <c r="T67" s="25">
        <f t="shared" si="7"/>
        <v>0</v>
      </c>
      <c r="U67" s="25">
        <v>0</v>
      </c>
      <c r="V67" s="25">
        <v>0</v>
      </c>
      <c r="W67" s="25">
        <f t="shared" si="8"/>
        <v>0</v>
      </c>
      <c r="X67" s="25">
        <v>0</v>
      </c>
      <c r="Y67" s="15">
        <v>0</v>
      </c>
      <c r="Z67" s="16">
        <f t="shared" si="9"/>
        <v>0</v>
      </c>
      <c r="AA67" s="25">
        <f t="shared" si="10"/>
        <v>0</v>
      </c>
      <c r="AB67" s="25">
        <v>0</v>
      </c>
      <c r="AC67" s="15">
        <v>0</v>
      </c>
      <c r="AD67" s="25">
        <f t="shared" si="11"/>
        <v>0</v>
      </c>
      <c r="AE67" s="25">
        <v>0</v>
      </c>
      <c r="AF67" s="15">
        <v>0</v>
      </c>
      <c r="AG67" s="25">
        <f t="shared" si="12"/>
        <v>0</v>
      </c>
      <c r="AH67" s="25">
        <v>0</v>
      </c>
      <c r="AI67" s="15">
        <v>0</v>
      </c>
      <c r="AJ67" s="25">
        <f t="shared" si="13"/>
        <v>0</v>
      </c>
      <c r="AK67" s="25">
        <v>0</v>
      </c>
      <c r="AL67" s="15">
        <v>0</v>
      </c>
      <c r="AM67" s="25">
        <f t="shared" si="14"/>
        <v>0</v>
      </c>
      <c r="AN67" s="25">
        <v>0</v>
      </c>
      <c r="AO67" s="15">
        <v>0</v>
      </c>
    </row>
    <row r="68" spans="1:41" ht="19.5" customHeight="1">
      <c r="A68" s="14" t="s">
        <v>222</v>
      </c>
      <c r="B68" s="14" t="s">
        <v>83</v>
      </c>
      <c r="C68" s="14" t="s">
        <v>120</v>
      </c>
      <c r="D68" s="14" t="s">
        <v>224</v>
      </c>
      <c r="E68" s="25">
        <f t="shared" si="0"/>
        <v>8.51</v>
      </c>
      <c r="F68" s="25">
        <f t="shared" si="1"/>
        <v>8.51</v>
      </c>
      <c r="G68" s="25">
        <f t="shared" si="2"/>
        <v>8.51</v>
      </c>
      <c r="H68" s="25">
        <v>8.51</v>
      </c>
      <c r="I68" s="15">
        <v>0</v>
      </c>
      <c r="J68" s="25">
        <f t="shared" si="3"/>
        <v>0</v>
      </c>
      <c r="K68" s="25">
        <v>0</v>
      </c>
      <c r="L68" s="15">
        <v>0</v>
      </c>
      <c r="M68" s="25">
        <f t="shared" si="4"/>
        <v>0</v>
      </c>
      <c r="N68" s="25">
        <v>0</v>
      </c>
      <c r="O68" s="15">
        <v>0</v>
      </c>
      <c r="P68" s="16">
        <f t="shared" si="5"/>
        <v>0</v>
      </c>
      <c r="Q68" s="25">
        <f t="shared" si="6"/>
        <v>0</v>
      </c>
      <c r="R68" s="25">
        <v>0</v>
      </c>
      <c r="S68" s="15">
        <v>0</v>
      </c>
      <c r="T68" s="25">
        <f t="shared" si="7"/>
        <v>0</v>
      </c>
      <c r="U68" s="25">
        <v>0</v>
      </c>
      <c r="V68" s="25">
        <v>0</v>
      </c>
      <c r="W68" s="25">
        <f t="shared" si="8"/>
        <v>0</v>
      </c>
      <c r="X68" s="25">
        <v>0</v>
      </c>
      <c r="Y68" s="15">
        <v>0</v>
      </c>
      <c r="Z68" s="16">
        <f t="shared" si="9"/>
        <v>0</v>
      </c>
      <c r="AA68" s="25">
        <f t="shared" si="10"/>
        <v>0</v>
      </c>
      <c r="AB68" s="25">
        <v>0</v>
      </c>
      <c r="AC68" s="15">
        <v>0</v>
      </c>
      <c r="AD68" s="25">
        <f t="shared" si="11"/>
        <v>0</v>
      </c>
      <c r="AE68" s="25">
        <v>0</v>
      </c>
      <c r="AF68" s="15">
        <v>0</v>
      </c>
      <c r="AG68" s="25">
        <f t="shared" si="12"/>
        <v>0</v>
      </c>
      <c r="AH68" s="25">
        <v>0</v>
      </c>
      <c r="AI68" s="15">
        <v>0</v>
      </c>
      <c r="AJ68" s="25">
        <f t="shared" si="13"/>
        <v>0</v>
      </c>
      <c r="AK68" s="25">
        <v>0</v>
      </c>
      <c r="AL68" s="15">
        <v>0</v>
      </c>
      <c r="AM68" s="25">
        <f t="shared" si="14"/>
        <v>0</v>
      </c>
      <c r="AN68" s="25">
        <v>0</v>
      </c>
      <c r="AO68" s="1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Z5:Z6"/>
    <mergeCell ref="T5:V5"/>
    <mergeCell ref="W5:Y5"/>
    <mergeCell ref="AD5:AF5"/>
    <mergeCell ref="AG5:AI5"/>
    <mergeCell ref="AJ5:AL5"/>
    <mergeCell ref="AA5:AC5"/>
    <mergeCell ref="J5:L5"/>
    <mergeCell ref="M5:O5"/>
    <mergeCell ref="Q5:S5"/>
    <mergeCell ref="G5:I5"/>
    <mergeCell ref="AM5:AO5"/>
    <mergeCell ref="C5:C6"/>
    <mergeCell ref="D5:D6"/>
    <mergeCell ref="E4:E6"/>
    <mergeCell ref="F5:F6"/>
    <mergeCell ref="P5:P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D3" sqref="D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225</v>
      </c>
    </row>
    <row r="2" spans="1:113" ht="19.5" customHeight="1">
      <c r="A2" s="92" t="s">
        <v>226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</row>
    <row r="3" spans="1:113" ht="19.5" customHeight="1">
      <c r="A3" s="31" t="s">
        <v>0</v>
      </c>
      <c r="B3" s="27"/>
      <c r="C3" s="27"/>
      <c r="D3" s="27"/>
      <c r="F3" s="32"/>
      <c r="DI3" s="3" t="s">
        <v>3</v>
      </c>
    </row>
    <row r="4" spans="1:113" ht="19.5" customHeight="1">
      <c r="A4" s="140" t="s">
        <v>56</v>
      </c>
      <c r="B4" s="141"/>
      <c r="C4" s="141"/>
      <c r="D4" s="142"/>
      <c r="E4" s="139" t="s">
        <v>57</v>
      </c>
      <c r="F4" s="132" t="s">
        <v>227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32" t="s">
        <v>228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4"/>
      <c r="AV4" s="132" t="s">
        <v>229</v>
      </c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4"/>
      <c r="BH4" s="132" t="s">
        <v>230</v>
      </c>
      <c r="BI4" s="133"/>
      <c r="BJ4" s="133"/>
      <c r="BK4" s="133"/>
      <c r="BL4" s="134"/>
      <c r="BM4" s="132" t="s">
        <v>231</v>
      </c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232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4"/>
      <c r="CR4" s="107" t="s">
        <v>233</v>
      </c>
      <c r="CS4" s="108"/>
      <c r="CT4" s="109"/>
      <c r="CU4" s="107" t="s">
        <v>234</v>
      </c>
      <c r="CV4" s="108"/>
      <c r="CW4" s="108"/>
      <c r="CX4" s="108"/>
      <c r="CY4" s="108"/>
      <c r="CZ4" s="109"/>
      <c r="DA4" s="107" t="s">
        <v>235</v>
      </c>
      <c r="DB4" s="108"/>
      <c r="DC4" s="109"/>
      <c r="DD4" s="132" t="s">
        <v>236</v>
      </c>
      <c r="DE4" s="133"/>
      <c r="DF4" s="133"/>
      <c r="DG4" s="133"/>
      <c r="DH4" s="133"/>
      <c r="DI4" s="134"/>
    </row>
    <row r="5" spans="1:113" ht="19.5" customHeight="1">
      <c r="A5" s="104" t="s">
        <v>67</v>
      </c>
      <c r="B5" s="105"/>
      <c r="C5" s="106"/>
      <c r="D5" s="139" t="s">
        <v>237</v>
      </c>
      <c r="E5" s="98"/>
      <c r="F5" s="95" t="s">
        <v>72</v>
      </c>
      <c r="G5" s="95" t="s">
        <v>238</v>
      </c>
      <c r="H5" s="95" t="s">
        <v>239</v>
      </c>
      <c r="I5" s="95" t="s">
        <v>240</v>
      </c>
      <c r="J5" s="95" t="s">
        <v>241</v>
      </c>
      <c r="K5" s="95" t="s">
        <v>242</v>
      </c>
      <c r="L5" s="95" t="s">
        <v>243</v>
      </c>
      <c r="M5" s="95" t="s">
        <v>244</v>
      </c>
      <c r="N5" s="95" t="s">
        <v>245</v>
      </c>
      <c r="O5" s="95" t="s">
        <v>246</v>
      </c>
      <c r="P5" s="95" t="s">
        <v>247</v>
      </c>
      <c r="Q5" s="95" t="s">
        <v>248</v>
      </c>
      <c r="R5" s="95" t="s">
        <v>249</v>
      </c>
      <c r="S5" s="95" t="s">
        <v>250</v>
      </c>
      <c r="T5" s="95" t="s">
        <v>72</v>
      </c>
      <c r="U5" s="95" t="s">
        <v>251</v>
      </c>
      <c r="V5" s="95" t="s">
        <v>252</v>
      </c>
      <c r="W5" s="95" t="s">
        <v>253</v>
      </c>
      <c r="X5" s="95" t="s">
        <v>254</v>
      </c>
      <c r="Y5" s="95" t="s">
        <v>255</v>
      </c>
      <c r="Z5" s="95" t="s">
        <v>256</v>
      </c>
      <c r="AA5" s="95" t="s">
        <v>257</v>
      </c>
      <c r="AB5" s="95" t="s">
        <v>258</v>
      </c>
      <c r="AC5" s="95" t="s">
        <v>259</v>
      </c>
      <c r="AD5" s="95" t="s">
        <v>260</v>
      </c>
      <c r="AE5" s="95" t="s">
        <v>261</v>
      </c>
      <c r="AF5" s="95" t="s">
        <v>262</v>
      </c>
      <c r="AG5" s="95" t="s">
        <v>263</v>
      </c>
      <c r="AH5" s="95" t="s">
        <v>264</v>
      </c>
      <c r="AI5" s="95" t="s">
        <v>265</v>
      </c>
      <c r="AJ5" s="95" t="s">
        <v>266</v>
      </c>
      <c r="AK5" s="95" t="s">
        <v>267</v>
      </c>
      <c r="AL5" s="95" t="s">
        <v>268</v>
      </c>
      <c r="AM5" s="95" t="s">
        <v>269</v>
      </c>
      <c r="AN5" s="95" t="s">
        <v>270</v>
      </c>
      <c r="AO5" s="95" t="s">
        <v>271</v>
      </c>
      <c r="AP5" s="95" t="s">
        <v>272</v>
      </c>
      <c r="AQ5" s="95" t="s">
        <v>273</v>
      </c>
      <c r="AR5" s="95" t="s">
        <v>274</v>
      </c>
      <c r="AS5" s="95" t="s">
        <v>275</v>
      </c>
      <c r="AT5" s="95" t="s">
        <v>276</v>
      </c>
      <c r="AU5" s="95" t="s">
        <v>277</v>
      </c>
      <c r="AV5" s="95" t="s">
        <v>72</v>
      </c>
      <c r="AW5" s="95" t="s">
        <v>278</v>
      </c>
      <c r="AX5" s="95" t="s">
        <v>279</v>
      </c>
      <c r="AY5" s="95" t="s">
        <v>280</v>
      </c>
      <c r="AZ5" s="95" t="s">
        <v>281</v>
      </c>
      <c r="BA5" s="95" t="s">
        <v>282</v>
      </c>
      <c r="BB5" s="95" t="s">
        <v>283</v>
      </c>
      <c r="BC5" s="95" t="s">
        <v>284</v>
      </c>
      <c r="BD5" s="95" t="s">
        <v>285</v>
      </c>
      <c r="BE5" s="95" t="s">
        <v>286</v>
      </c>
      <c r="BF5" s="95" t="s">
        <v>287</v>
      </c>
      <c r="BG5" s="112" t="s">
        <v>288</v>
      </c>
      <c r="BH5" s="112" t="s">
        <v>72</v>
      </c>
      <c r="BI5" s="112" t="s">
        <v>289</v>
      </c>
      <c r="BJ5" s="112" t="s">
        <v>290</v>
      </c>
      <c r="BK5" s="112" t="s">
        <v>291</v>
      </c>
      <c r="BL5" s="112" t="s">
        <v>292</v>
      </c>
      <c r="BM5" s="95" t="s">
        <v>72</v>
      </c>
      <c r="BN5" s="95" t="s">
        <v>293</v>
      </c>
      <c r="BO5" s="95" t="s">
        <v>294</v>
      </c>
      <c r="BP5" s="95" t="s">
        <v>295</v>
      </c>
      <c r="BQ5" s="95" t="s">
        <v>296</v>
      </c>
      <c r="BR5" s="95" t="s">
        <v>297</v>
      </c>
      <c r="BS5" s="95" t="s">
        <v>298</v>
      </c>
      <c r="BT5" s="95" t="s">
        <v>299</v>
      </c>
      <c r="BU5" s="95" t="s">
        <v>300</v>
      </c>
      <c r="BV5" s="95" t="s">
        <v>301</v>
      </c>
      <c r="BW5" s="137" t="s">
        <v>302</v>
      </c>
      <c r="BX5" s="137" t="s">
        <v>303</v>
      </c>
      <c r="BY5" s="95" t="s">
        <v>304</v>
      </c>
      <c r="BZ5" s="95" t="s">
        <v>72</v>
      </c>
      <c r="CA5" s="95" t="s">
        <v>293</v>
      </c>
      <c r="CB5" s="95" t="s">
        <v>294</v>
      </c>
      <c r="CC5" s="95" t="s">
        <v>295</v>
      </c>
      <c r="CD5" s="95" t="s">
        <v>296</v>
      </c>
      <c r="CE5" s="95" t="s">
        <v>297</v>
      </c>
      <c r="CF5" s="95" t="s">
        <v>298</v>
      </c>
      <c r="CG5" s="95" t="s">
        <v>299</v>
      </c>
      <c r="CH5" s="95" t="s">
        <v>305</v>
      </c>
      <c r="CI5" s="95" t="s">
        <v>306</v>
      </c>
      <c r="CJ5" s="95" t="s">
        <v>307</v>
      </c>
      <c r="CK5" s="95" t="s">
        <v>308</v>
      </c>
      <c r="CL5" s="95" t="s">
        <v>300</v>
      </c>
      <c r="CM5" s="95" t="s">
        <v>301</v>
      </c>
      <c r="CN5" s="95" t="s">
        <v>309</v>
      </c>
      <c r="CO5" s="137" t="s">
        <v>302</v>
      </c>
      <c r="CP5" s="137" t="s">
        <v>303</v>
      </c>
      <c r="CQ5" s="95" t="s">
        <v>310</v>
      </c>
      <c r="CR5" s="137" t="s">
        <v>72</v>
      </c>
      <c r="CS5" s="137" t="s">
        <v>311</v>
      </c>
      <c r="CT5" s="95" t="s">
        <v>312</v>
      </c>
      <c r="CU5" s="137" t="s">
        <v>72</v>
      </c>
      <c r="CV5" s="137" t="s">
        <v>311</v>
      </c>
      <c r="CW5" s="95" t="s">
        <v>313</v>
      </c>
      <c r="CX5" s="137" t="s">
        <v>314</v>
      </c>
      <c r="CY5" s="137" t="s">
        <v>315</v>
      </c>
      <c r="CZ5" s="112" t="s">
        <v>312</v>
      </c>
      <c r="DA5" s="137" t="s">
        <v>72</v>
      </c>
      <c r="DB5" s="137" t="s">
        <v>235</v>
      </c>
      <c r="DC5" s="137" t="s">
        <v>316</v>
      </c>
      <c r="DD5" s="95" t="s">
        <v>72</v>
      </c>
      <c r="DE5" s="95" t="s">
        <v>317</v>
      </c>
      <c r="DF5" s="95" t="s">
        <v>318</v>
      </c>
      <c r="DG5" s="95" t="s">
        <v>316</v>
      </c>
      <c r="DH5" s="95" t="s">
        <v>319</v>
      </c>
      <c r="DI5" s="95" t="s">
        <v>236</v>
      </c>
    </row>
    <row r="6" spans="1:113" ht="30.75" customHeight="1">
      <c r="A6" s="10" t="s">
        <v>77</v>
      </c>
      <c r="B6" s="9" t="s">
        <v>78</v>
      </c>
      <c r="C6" s="11" t="s">
        <v>79</v>
      </c>
      <c r="D6" s="111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111"/>
      <c r="BH6" s="111"/>
      <c r="BI6" s="111"/>
      <c r="BJ6" s="111"/>
      <c r="BK6" s="111"/>
      <c r="BL6" s="111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138"/>
      <c r="BX6" s="138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138"/>
      <c r="CP6" s="138"/>
      <c r="CQ6" s="96"/>
      <c r="CR6" s="138"/>
      <c r="CS6" s="138"/>
      <c r="CT6" s="96"/>
      <c r="CU6" s="138"/>
      <c r="CV6" s="138"/>
      <c r="CW6" s="96"/>
      <c r="CX6" s="138"/>
      <c r="CY6" s="138"/>
      <c r="CZ6" s="111"/>
      <c r="DA6" s="138"/>
      <c r="DB6" s="138"/>
      <c r="DC6" s="138"/>
      <c r="DD6" s="96"/>
      <c r="DE6" s="96"/>
      <c r="DF6" s="96"/>
      <c r="DG6" s="96"/>
      <c r="DH6" s="96"/>
      <c r="DI6" s="96"/>
    </row>
    <row r="7" spans="1:113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33">
        <f aca="true" t="shared" si="0" ref="E7:E35">SUM(F7,T7,AV7,BH7,BM7,BZ7,CR7,CU7,DA7,DD7)</f>
        <v>57688.619999999995</v>
      </c>
      <c r="F7" s="33">
        <v>28819.49</v>
      </c>
      <c r="G7" s="33">
        <v>4523.87</v>
      </c>
      <c r="H7" s="33">
        <v>8181.55</v>
      </c>
      <c r="I7" s="33">
        <v>376.01</v>
      </c>
      <c r="J7" s="33">
        <v>0</v>
      </c>
      <c r="K7" s="33">
        <v>26.74</v>
      </c>
      <c r="L7" s="33">
        <v>1722.78</v>
      </c>
      <c r="M7" s="33">
        <v>5.3</v>
      </c>
      <c r="N7" s="33">
        <v>1613.1</v>
      </c>
      <c r="O7" s="34">
        <v>256.13</v>
      </c>
      <c r="P7" s="34">
        <v>0.53</v>
      </c>
      <c r="Q7" s="34">
        <v>1779.46</v>
      </c>
      <c r="R7" s="34">
        <v>0</v>
      </c>
      <c r="S7" s="34">
        <v>10334.02</v>
      </c>
      <c r="T7" s="34">
        <v>21352.76</v>
      </c>
      <c r="U7" s="34">
        <v>807.45</v>
      </c>
      <c r="V7" s="34">
        <v>106.8</v>
      </c>
      <c r="W7" s="34">
        <v>168.55</v>
      </c>
      <c r="X7" s="34">
        <v>15.66</v>
      </c>
      <c r="Y7" s="34">
        <v>106.5</v>
      </c>
      <c r="Z7" s="34">
        <v>1117.5</v>
      </c>
      <c r="AA7" s="34">
        <v>901.06</v>
      </c>
      <c r="AB7" s="34">
        <v>75.91</v>
      </c>
      <c r="AC7" s="34">
        <v>1101</v>
      </c>
      <c r="AD7" s="34">
        <v>698.07</v>
      </c>
      <c r="AE7" s="34">
        <v>0</v>
      </c>
      <c r="AF7" s="34">
        <v>3186.41</v>
      </c>
      <c r="AG7" s="34">
        <v>2059.72</v>
      </c>
      <c r="AH7" s="34">
        <v>44.08</v>
      </c>
      <c r="AI7" s="34">
        <v>579.02</v>
      </c>
      <c r="AJ7" s="34">
        <v>35.15</v>
      </c>
      <c r="AK7" s="34">
        <v>24</v>
      </c>
      <c r="AL7" s="34">
        <v>208.15</v>
      </c>
      <c r="AM7" s="34">
        <v>0</v>
      </c>
      <c r="AN7" s="34">
        <v>907.37</v>
      </c>
      <c r="AO7" s="34">
        <v>94.57</v>
      </c>
      <c r="AP7" s="34">
        <v>295.98</v>
      </c>
      <c r="AQ7" s="34">
        <v>135.66</v>
      </c>
      <c r="AR7" s="34">
        <v>2795.62</v>
      </c>
      <c r="AS7" s="34">
        <v>1046.53</v>
      </c>
      <c r="AT7" s="34">
        <v>0</v>
      </c>
      <c r="AU7" s="34">
        <v>4842</v>
      </c>
      <c r="AV7" s="34">
        <v>0.93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0.93</v>
      </c>
      <c r="BF7" s="34">
        <v>0</v>
      </c>
      <c r="BG7" s="34">
        <v>0</v>
      </c>
      <c r="BH7" s="34">
        <v>1220</v>
      </c>
      <c r="BI7" s="34">
        <v>1220</v>
      </c>
      <c r="BJ7" s="34">
        <v>0</v>
      </c>
      <c r="BK7" s="34">
        <v>0</v>
      </c>
      <c r="BL7" s="34">
        <v>0</v>
      </c>
      <c r="BM7" s="34">
        <v>1509.45</v>
      </c>
      <c r="BN7" s="34">
        <v>1509.45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4785.99</v>
      </c>
      <c r="CA7" s="34">
        <v>0</v>
      </c>
      <c r="CB7" s="34">
        <v>844.87</v>
      </c>
      <c r="CC7" s="34">
        <v>1761.12</v>
      </c>
      <c r="CD7" s="34">
        <v>0</v>
      </c>
      <c r="CE7" s="34">
        <v>0</v>
      </c>
      <c r="CF7" s="34">
        <v>1817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363</v>
      </c>
      <c r="CM7" s="34">
        <v>0</v>
      </c>
      <c r="CN7" s="34">
        <v>0</v>
      </c>
      <c r="CO7" s="34">
        <v>0</v>
      </c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</row>
    <row r="8" spans="1:113" ht="19.5" customHeight="1">
      <c r="A8" s="24" t="s">
        <v>36</v>
      </c>
      <c r="B8" s="24" t="s">
        <v>36</v>
      </c>
      <c r="C8" s="24" t="s">
        <v>36</v>
      </c>
      <c r="D8" s="24" t="s">
        <v>320</v>
      </c>
      <c r="E8" s="33">
        <f t="shared" si="0"/>
        <v>50039.42</v>
      </c>
      <c r="F8" s="33">
        <v>22407.22</v>
      </c>
      <c r="G8" s="33">
        <v>4523.87</v>
      </c>
      <c r="H8" s="33">
        <v>7146.05</v>
      </c>
      <c r="I8" s="33">
        <v>376.01</v>
      </c>
      <c r="J8" s="33">
        <v>0</v>
      </c>
      <c r="K8" s="33">
        <v>26.74</v>
      </c>
      <c r="L8" s="33">
        <v>0</v>
      </c>
      <c r="M8" s="33">
        <v>0</v>
      </c>
      <c r="N8" s="33">
        <v>0</v>
      </c>
      <c r="O8" s="34">
        <v>0</v>
      </c>
      <c r="P8" s="34">
        <v>0.53</v>
      </c>
      <c r="Q8" s="34">
        <v>0</v>
      </c>
      <c r="R8" s="34">
        <v>0</v>
      </c>
      <c r="S8" s="34">
        <v>10334.02</v>
      </c>
      <c r="T8" s="34">
        <v>21335.83</v>
      </c>
      <c r="U8" s="34">
        <v>807.45</v>
      </c>
      <c r="V8" s="34">
        <v>106.8</v>
      </c>
      <c r="W8" s="34">
        <v>168.55</v>
      </c>
      <c r="X8" s="34">
        <v>15.66</v>
      </c>
      <c r="Y8" s="34">
        <v>106.5</v>
      </c>
      <c r="Z8" s="34">
        <v>1117.5</v>
      </c>
      <c r="AA8" s="34">
        <v>901.06</v>
      </c>
      <c r="AB8" s="34">
        <v>75.91</v>
      </c>
      <c r="AC8" s="34">
        <v>1101</v>
      </c>
      <c r="AD8" s="34">
        <v>698.07</v>
      </c>
      <c r="AE8" s="34">
        <v>0</v>
      </c>
      <c r="AF8" s="34">
        <v>3186.41</v>
      </c>
      <c r="AG8" s="34">
        <v>2059.72</v>
      </c>
      <c r="AH8" s="34">
        <v>44.08</v>
      </c>
      <c r="AI8" s="34">
        <v>566.02</v>
      </c>
      <c r="AJ8" s="34">
        <v>35.15</v>
      </c>
      <c r="AK8" s="34">
        <v>24</v>
      </c>
      <c r="AL8" s="34">
        <v>208.15</v>
      </c>
      <c r="AM8" s="34">
        <v>0</v>
      </c>
      <c r="AN8" s="34">
        <v>907.37</v>
      </c>
      <c r="AO8" s="34">
        <v>94.57</v>
      </c>
      <c r="AP8" s="34">
        <v>295.98</v>
      </c>
      <c r="AQ8" s="34">
        <v>135.66</v>
      </c>
      <c r="AR8" s="34">
        <v>2795.62</v>
      </c>
      <c r="AS8" s="34">
        <v>1046.53</v>
      </c>
      <c r="AT8" s="34">
        <v>0</v>
      </c>
      <c r="AU8" s="34">
        <v>4838.07</v>
      </c>
      <c r="AV8" s="34">
        <v>0.93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0.93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1509.45</v>
      </c>
      <c r="BN8" s="34">
        <v>1509.45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4785.99</v>
      </c>
      <c r="CA8" s="34">
        <v>0</v>
      </c>
      <c r="CB8" s="34">
        <v>844.87</v>
      </c>
      <c r="CC8" s="34">
        <v>1761.12</v>
      </c>
      <c r="CD8" s="34">
        <v>0</v>
      </c>
      <c r="CE8" s="34">
        <v>0</v>
      </c>
      <c r="CF8" s="34">
        <v>1817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363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</row>
    <row r="9" spans="1:113" ht="19.5" customHeight="1">
      <c r="A9" s="24" t="s">
        <v>36</v>
      </c>
      <c r="B9" s="24" t="s">
        <v>36</v>
      </c>
      <c r="C9" s="24" t="s">
        <v>36</v>
      </c>
      <c r="D9" s="24" t="s">
        <v>321</v>
      </c>
      <c r="E9" s="33">
        <f t="shared" si="0"/>
        <v>50039.42</v>
      </c>
      <c r="F9" s="33">
        <v>22407.22</v>
      </c>
      <c r="G9" s="33">
        <v>4523.87</v>
      </c>
      <c r="H9" s="33">
        <v>7146.05</v>
      </c>
      <c r="I9" s="33">
        <v>376.01</v>
      </c>
      <c r="J9" s="33">
        <v>0</v>
      </c>
      <c r="K9" s="33">
        <v>26.74</v>
      </c>
      <c r="L9" s="33">
        <v>0</v>
      </c>
      <c r="M9" s="33">
        <v>0</v>
      </c>
      <c r="N9" s="33">
        <v>0</v>
      </c>
      <c r="O9" s="34">
        <v>0</v>
      </c>
      <c r="P9" s="34">
        <v>0.53</v>
      </c>
      <c r="Q9" s="34">
        <v>0</v>
      </c>
      <c r="R9" s="34">
        <v>0</v>
      </c>
      <c r="S9" s="34">
        <v>10334.02</v>
      </c>
      <c r="T9" s="34">
        <v>21335.83</v>
      </c>
      <c r="U9" s="34">
        <v>807.45</v>
      </c>
      <c r="V9" s="34">
        <v>106.8</v>
      </c>
      <c r="W9" s="34">
        <v>168.55</v>
      </c>
      <c r="X9" s="34">
        <v>15.66</v>
      </c>
      <c r="Y9" s="34">
        <v>106.5</v>
      </c>
      <c r="Z9" s="34">
        <v>1117.5</v>
      </c>
      <c r="AA9" s="34">
        <v>901.06</v>
      </c>
      <c r="AB9" s="34">
        <v>75.91</v>
      </c>
      <c r="AC9" s="34">
        <v>1101</v>
      </c>
      <c r="AD9" s="34">
        <v>698.07</v>
      </c>
      <c r="AE9" s="34">
        <v>0</v>
      </c>
      <c r="AF9" s="34">
        <v>3186.41</v>
      </c>
      <c r="AG9" s="34">
        <v>2059.72</v>
      </c>
      <c r="AH9" s="34">
        <v>44.08</v>
      </c>
      <c r="AI9" s="34">
        <v>566.02</v>
      </c>
      <c r="AJ9" s="34">
        <v>35.15</v>
      </c>
      <c r="AK9" s="34">
        <v>24</v>
      </c>
      <c r="AL9" s="34">
        <v>208.15</v>
      </c>
      <c r="AM9" s="34">
        <v>0</v>
      </c>
      <c r="AN9" s="34">
        <v>907.37</v>
      </c>
      <c r="AO9" s="34">
        <v>94.57</v>
      </c>
      <c r="AP9" s="34">
        <v>295.98</v>
      </c>
      <c r="AQ9" s="34">
        <v>135.66</v>
      </c>
      <c r="AR9" s="34">
        <v>2795.62</v>
      </c>
      <c r="AS9" s="34">
        <v>1046.53</v>
      </c>
      <c r="AT9" s="34">
        <v>0</v>
      </c>
      <c r="AU9" s="34">
        <v>4838.07</v>
      </c>
      <c r="AV9" s="34">
        <v>0.93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0.93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1509.45</v>
      </c>
      <c r="BN9" s="34">
        <v>1509.45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4785.99</v>
      </c>
      <c r="CA9" s="34">
        <v>0</v>
      </c>
      <c r="CB9" s="34">
        <v>844.87</v>
      </c>
      <c r="CC9" s="34">
        <v>1761.12</v>
      </c>
      <c r="CD9" s="34">
        <v>0</v>
      </c>
      <c r="CE9" s="34">
        <v>0</v>
      </c>
      <c r="CF9" s="34">
        <v>1817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363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19.5" customHeight="1">
      <c r="A10" s="24" t="s">
        <v>82</v>
      </c>
      <c r="B10" s="24" t="s">
        <v>83</v>
      </c>
      <c r="C10" s="24" t="s">
        <v>84</v>
      </c>
      <c r="D10" s="24" t="s">
        <v>86</v>
      </c>
      <c r="E10" s="33">
        <f t="shared" si="0"/>
        <v>22220.86</v>
      </c>
      <c r="F10" s="33">
        <v>13275.78</v>
      </c>
      <c r="G10" s="33">
        <v>4486.21</v>
      </c>
      <c r="H10" s="33">
        <v>7145.29</v>
      </c>
      <c r="I10" s="33">
        <v>373.85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4">
        <v>0</v>
      </c>
      <c r="Q10" s="34">
        <v>0</v>
      </c>
      <c r="R10" s="34">
        <v>0</v>
      </c>
      <c r="S10" s="34">
        <v>1270.43</v>
      </c>
      <c r="T10" s="34">
        <v>8944.15</v>
      </c>
      <c r="U10" s="34">
        <v>804.85</v>
      </c>
      <c r="V10" s="34">
        <v>97.8</v>
      </c>
      <c r="W10" s="34">
        <v>68.5</v>
      </c>
      <c r="X10" s="34">
        <v>15.66</v>
      </c>
      <c r="Y10" s="34">
        <v>63</v>
      </c>
      <c r="Z10" s="34">
        <v>62</v>
      </c>
      <c r="AA10" s="34">
        <v>265.95</v>
      </c>
      <c r="AB10" s="34">
        <v>12.91</v>
      </c>
      <c r="AC10" s="34">
        <v>500</v>
      </c>
      <c r="AD10" s="34">
        <v>684.57</v>
      </c>
      <c r="AE10" s="34">
        <v>0</v>
      </c>
      <c r="AF10" s="34">
        <v>727.2</v>
      </c>
      <c r="AG10" s="34">
        <v>145.3</v>
      </c>
      <c r="AH10" s="34">
        <v>40.15</v>
      </c>
      <c r="AI10" s="34">
        <v>245.2</v>
      </c>
      <c r="AJ10" s="34">
        <v>35.15</v>
      </c>
      <c r="AK10" s="34">
        <v>0</v>
      </c>
      <c r="AL10" s="34">
        <v>0</v>
      </c>
      <c r="AM10" s="34">
        <v>0</v>
      </c>
      <c r="AN10" s="34">
        <v>330.45</v>
      </c>
      <c r="AO10" s="34">
        <v>50</v>
      </c>
      <c r="AP10" s="34">
        <v>295.26</v>
      </c>
      <c r="AQ10" s="34">
        <v>134.58</v>
      </c>
      <c r="AR10" s="34">
        <v>2780.62</v>
      </c>
      <c r="AS10" s="34">
        <v>1046.03</v>
      </c>
      <c r="AT10" s="34">
        <v>0</v>
      </c>
      <c r="AU10" s="34">
        <v>538.97</v>
      </c>
      <c r="AV10" s="34">
        <v>0.93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0.93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19.5" customHeight="1">
      <c r="A11" s="24" t="s">
        <v>82</v>
      </c>
      <c r="B11" s="24" t="s">
        <v>83</v>
      </c>
      <c r="C11" s="24" t="s">
        <v>83</v>
      </c>
      <c r="D11" s="24" t="s">
        <v>87</v>
      </c>
      <c r="E11" s="33">
        <f t="shared" si="0"/>
        <v>18704.850000000002</v>
      </c>
      <c r="F11" s="33">
        <v>9060.59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4">
        <v>9060.59</v>
      </c>
      <c r="T11" s="34">
        <v>4603.77</v>
      </c>
      <c r="U11" s="34">
        <v>2.1</v>
      </c>
      <c r="V11" s="34">
        <v>9</v>
      </c>
      <c r="W11" s="34">
        <v>60.3</v>
      </c>
      <c r="X11" s="34">
        <v>0</v>
      </c>
      <c r="Y11" s="34">
        <v>42</v>
      </c>
      <c r="Z11" s="34">
        <v>254</v>
      </c>
      <c r="AA11" s="34">
        <v>34.3</v>
      </c>
      <c r="AB11" s="34">
        <v>63</v>
      </c>
      <c r="AC11" s="34">
        <v>601</v>
      </c>
      <c r="AD11" s="34">
        <v>13</v>
      </c>
      <c r="AE11" s="34">
        <v>0</v>
      </c>
      <c r="AF11" s="34">
        <v>572.7</v>
      </c>
      <c r="AG11" s="34">
        <v>15</v>
      </c>
      <c r="AH11" s="34">
        <v>3.93</v>
      </c>
      <c r="AI11" s="34">
        <v>320.82</v>
      </c>
      <c r="AJ11" s="34">
        <v>0</v>
      </c>
      <c r="AK11" s="34">
        <v>24</v>
      </c>
      <c r="AL11" s="34">
        <v>172.15</v>
      </c>
      <c r="AM11" s="34">
        <v>0</v>
      </c>
      <c r="AN11" s="34">
        <v>428.8</v>
      </c>
      <c r="AO11" s="34">
        <v>44.57</v>
      </c>
      <c r="AP11" s="34">
        <v>0</v>
      </c>
      <c r="AQ11" s="34">
        <v>0</v>
      </c>
      <c r="AR11" s="34">
        <v>15</v>
      </c>
      <c r="AS11" s="34">
        <v>0</v>
      </c>
      <c r="AT11" s="34">
        <v>0</v>
      </c>
      <c r="AU11" s="34">
        <v>1928.1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1509.45</v>
      </c>
      <c r="BN11" s="34">
        <v>1509.45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3531.04</v>
      </c>
      <c r="CA11" s="34">
        <v>0</v>
      </c>
      <c r="CB11" s="34">
        <v>805.87</v>
      </c>
      <c r="CC11" s="34">
        <v>1658.17</v>
      </c>
      <c r="CD11" s="34">
        <v>0</v>
      </c>
      <c r="CE11" s="34">
        <v>0</v>
      </c>
      <c r="CF11" s="34">
        <v>704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363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19.5" customHeight="1">
      <c r="A12" s="24" t="s">
        <v>82</v>
      </c>
      <c r="B12" s="24" t="s">
        <v>83</v>
      </c>
      <c r="C12" s="24" t="s">
        <v>105</v>
      </c>
      <c r="D12" s="24" t="s">
        <v>106</v>
      </c>
      <c r="E12" s="33">
        <f t="shared" si="0"/>
        <v>6524.75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5317.8</v>
      </c>
      <c r="U12" s="34">
        <v>0</v>
      </c>
      <c r="V12" s="34">
        <v>0</v>
      </c>
      <c r="W12" s="34">
        <v>12.75</v>
      </c>
      <c r="X12" s="34">
        <v>0</v>
      </c>
      <c r="Y12" s="34">
        <v>0</v>
      </c>
      <c r="Z12" s="34">
        <v>800</v>
      </c>
      <c r="AA12" s="34">
        <v>600</v>
      </c>
      <c r="AB12" s="34">
        <v>0</v>
      </c>
      <c r="AC12" s="34">
        <v>0</v>
      </c>
      <c r="AD12" s="34">
        <v>0</v>
      </c>
      <c r="AE12" s="34">
        <v>0</v>
      </c>
      <c r="AF12" s="34">
        <v>1886.51</v>
      </c>
      <c r="AG12" s="34">
        <v>1899.42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119.12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1206.95</v>
      </c>
      <c r="CA12" s="34">
        <v>0</v>
      </c>
      <c r="CB12" s="34">
        <v>39</v>
      </c>
      <c r="CC12" s="34">
        <v>54.95</v>
      </c>
      <c r="CD12" s="34">
        <v>0</v>
      </c>
      <c r="CE12" s="34">
        <v>0</v>
      </c>
      <c r="CF12" s="34">
        <v>1113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</row>
    <row r="13" spans="1:113" ht="19.5" customHeight="1">
      <c r="A13" s="24" t="s">
        <v>82</v>
      </c>
      <c r="B13" s="24" t="s">
        <v>83</v>
      </c>
      <c r="C13" s="24" t="s">
        <v>107</v>
      </c>
      <c r="D13" s="24" t="s">
        <v>108</v>
      </c>
      <c r="E13" s="33">
        <f t="shared" si="0"/>
        <v>2499.6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2451.6</v>
      </c>
      <c r="U13" s="34">
        <v>0</v>
      </c>
      <c r="V13" s="34">
        <v>0</v>
      </c>
      <c r="W13" s="34">
        <v>27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36</v>
      </c>
      <c r="AM13" s="34">
        <v>0</v>
      </c>
      <c r="AN13" s="34">
        <v>29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2359.6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48</v>
      </c>
      <c r="CA13" s="34">
        <v>0</v>
      </c>
      <c r="CB13" s="34">
        <v>0</v>
      </c>
      <c r="CC13" s="34">
        <v>48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19.5" customHeight="1">
      <c r="A14" s="24" t="s">
        <v>82</v>
      </c>
      <c r="B14" s="24" t="s">
        <v>83</v>
      </c>
      <c r="C14" s="24" t="s">
        <v>111</v>
      </c>
      <c r="D14" s="24" t="s">
        <v>112</v>
      </c>
      <c r="E14" s="33">
        <f t="shared" si="0"/>
        <v>10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10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10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</row>
    <row r="15" spans="1:113" ht="19.5" customHeight="1">
      <c r="A15" s="24" t="s">
        <v>82</v>
      </c>
      <c r="B15" s="24" t="s">
        <v>83</v>
      </c>
      <c r="C15" s="24" t="s">
        <v>119</v>
      </c>
      <c r="D15" s="24" t="s">
        <v>121</v>
      </c>
      <c r="E15" s="33">
        <f t="shared" si="0"/>
        <v>79.36</v>
      </c>
      <c r="F15" s="33">
        <v>70.85</v>
      </c>
      <c r="G15" s="33">
        <v>37.66</v>
      </c>
      <c r="H15" s="33">
        <v>0.76</v>
      </c>
      <c r="I15" s="33">
        <v>2.16</v>
      </c>
      <c r="J15" s="33">
        <v>0</v>
      </c>
      <c r="K15" s="33">
        <v>26.74</v>
      </c>
      <c r="L15" s="33">
        <v>0</v>
      </c>
      <c r="M15" s="33">
        <v>0</v>
      </c>
      <c r="N15" s="33">
        <v>0</v>
      </c>
      <c r="O15" s="34">
        <v>0</v>
      </c>
      <c r="P15" s="34">
        <v>0.53</v>
      </c>
      <c r="Q15" s="34">
        <v>0</v>
      </c>
      <c r="R15" s="34">
        <v>0</v>
      </c>
      <c r="S15" s="34">
        <v>3</v>
      </c>
      <c r="T15" s="34">
        <v>8.51</v>
      </c>
      <c r="U15" s="34">
        <v>0.5</v>
      </c>
      <c r="V15" s="34">
        <v>0</v>
      </c>
      <c r="W15" s="34">
        <v>0</v>
      </c>
      <c r="X15" s="34">
        <v>0</v>
      </c>
      <c r="Y15" s="34">
        <v>1.5</v>
      </c>
      <c r="Z15" s="34">
        <v>1.5</v>
      </c>
      <c r="AA15" s="34">
        <v>0.81</v>
      </c>
      <c r="AB15" s="34">
        <v>0</v>
      </c>
      <c r="AC15" s="34">
        <v>0</v>
      </c>
      <c r="AD15" s="34">
        <v>0.5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0.72</v>
      </c>
      <c r="AQ15" s="34">
        <v>1.08</v>
      </c>
      <c r="AR15" s="34">
        <v>0</v>
      </c>
      <c r="AS15" s="34">
        <v>0.5</v>
      </c>
      <c r="AT15" s="34">
        <v>0</v>
      </c>
      <c r="AU15" s="34">
        <v>1.4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19.5" customHeight="1">
      <c r="A16" s="24" t="s">
        <v>36</v>
      </c>
      <c r="B16" s="24" t="s">
        <v>36</v>
      </c>
      <c r="C16" s="24" t="s">
        <v>36</v>
      </c>
      <c r="D16" s="24" t="s">
        <v>322</v>
      </c>
      <c r="E16" s="33">
        <f t="shared" si="0"/>
        <v>13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13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13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19.5" customHeight="1">
      <c r="A17" s="24" t="s">
        <v>36</v>
      </c>
      <c r="B17" s="24" t="s">
        <v>36</v>
      </c>
      <c r="C17" s="24" t="s">
        <v>36</v>
      </c>
      <c r="D17" s="24" t="s">
        <v>323</v>
      </c>
      <c r="E17" s="33">
        <f t="shared" si="0"/>
        <v>13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13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13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19.5" customHeight="1">
      <c r="A18" s="24" t="s">
        <v>88</v>
      </c>
      <c r="B18" s="24" t="s">
        <v>89</v>
      </c>
      <c r="C18" s="24" t="s">
        <v>90</v>
      </c>
      <c r="D18" s="24" t="s">
        <v>91</v>
      </c>
      <c r="E18" s="33">
        <f t="shared" si="0"/>
        <v>13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13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13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</row>
    <row r="19" spans="1:113" ht="19.5" customHeight="1">
      <c r="A19" s="24" t="s">
        <v>36</v>
      </c>
      <c r="B19" s="24" t="s">
        <v>36</v>
      </c>
      <c r="C19" s="24" t="s">
        <v>36</v>
      </c>
      <c r="D19" s="24" t="s">
        <v>324</v>
      </c>
      <c r="E19" s="33">
        <f t="shared" si="0"/>
        <v>1732.01</v>
      </c>
      <c r="F19" s="33">
        <v>1728.08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1722.78</v>
      </c>
      <c r="M19" s="33">
        <v>5.3</v>
      </c>
      <c r="N19" s="33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3.93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3.93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</row>
    <row r="20" spans="1:113" ht="19.5" customHeight="1">
      <c r="A20" s="24" t="s">
        <v>36</v>
      </c>
      <c r="B20" s="24" t="s">
        <v>36</v>
      </c>
      <c r="C20" s="24" t="s">
        <v>36</v>
      </c>
      <c r="D20" s="24" t="s">
        <v>325</v>
      </c>
      <c r="E20" s="33">
        <f t="shared" si="0"/>
        <v>1732.01</v>
      </c>
      <c r="F20" s="33">
        <v>1728.08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1722.78</v>
      </c>
      <c r="M20" s="33">
        <v>5.3</v>
      </c>
      <c r="N20" s="33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3.93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3.93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</row>
    <row r="21" spans="1:113" ht="19.5" customHeight="1">
      <c r="A21" s="24" t="s">
        <v>92</v>
      </c>
      <c r="B21" s="24" t="s">
        <v>93</v>
      </c>
      <c r="C21" s="24" t="s">
        <v>84</v>
      </c>
      <c r="D21" s="24" t="s">
        <v>94</v>
      </c>
      <c r="E21" s="33">
        <f t="shared" si="0"/>
        <v>3.93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3.93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3.93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</row>
    <row r="22" spans="1:113" ht="19.5" customHeight="1">
      <c r="A22" s="24" t="s">
        <v>92</v>
      </c>
      <c r="B22" s="24" t="s">
        <v>93</v>
      </c>
      <c r="C22" s="24" t="s">
        <v>93</v>
      </c>
      <c r="D22" s="24" t="s">
        <v>95</v>
      </c>
      <c r="E22" s="33">
        <f t="shared" si="0"/>
        <v>1722.78</v>
      </c>
      <c r="F22" s="33">
        <v>1722.78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1722.78</v>
      </c>
      <c r="M22" s="33">
        <v>0</v>
      </c>
      <c r="N22" s="33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</row>
    <row r="23" spans="1:113" ht="19.5" customHeight="1">
      <c r="A23" s="24" t="s">
        <v>92</v>
      </c>
      <c r="B23" s="24" t="s">
        <v>93</v>
      </c>
      <c r="C23" s="24" t="s">
        <v>122</v>
      </c>
      <c r="D23" s="24" t="s">
        <v>123</v>
      </c>
      <c r="E23" s="33">
        <f t="shared" si="0"/>
        <v>5.3</v>
      </c>
      <c r="F23" s="33">
        <v>5.3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5.3</v>
      </c>
      <c r="N23" s="33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</row>
    <row r="24" spans="1:113" ht="19.5" customHeight="1">
      <c r="A24" s="24" t="s">
        <v>36</v>
      </c>
      <c r="B24" s="24" t="s">
        <v>36</v>
      </c>
      <c r="C24" s="24" t="s">
        <v>36</v>
      </c>
      <c r="D24" s="24" t="s">
        <v>326</v>
      </c>
      <c r="E24" s="33">
        <f t="shared" si="0"/>
        <v>1869.23</v>
      </c>
      <c r="F24" s="33">
        <v>1869.23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1613.1</v>
      </c>
      <c r="O24" s="34">
        <v>256.13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</row>
    <row r="25" spans="1:113" ht="19.5" customHeight="1">
      <c r="A25" s="24" t="s">
        <v>36</v>
      </c>
      <c r="B25" s="24" t="s">
        <v>36</v>
      </c>
      <c r="C25" s="24" t="s">
        <v>36</v>
      </c>
      <c r="D25" s="24" t="s">
        <v>327</v>
      </c>
      <c r="E25" s="33">
        <f t="shared" si="0"/>
        <v>1869.23</v>
      </c>
      <c r="F25" s="33">
        <v>1869.23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1613.1</v>
      </c>
      <c r="O25" s="34">
        <v>256.13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</row>
    <row r="26" spans="1:113" ht="19.5" customHeight="1">
      <c r="A26" s="24" t="s">
        <v>96</v>
      </c>
      <c r="B26" s="24" t="s">
        <v>97</v>
      </c>
      <c r="C26" s="24" t="s">
        <v>84</v>
      </c>
      <c r="D26" s="24" t="s">
        <v>98</v>
      </c>
      <c r="E26" s="33">
        <f t="shared" si="0"/>
        <v>1605.8</v>
      </c>
      <c r="F26" s="33">
        <v>1605.8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1605.8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</row>
    <row r="27" spans="1:113" ht="19.5" customHeight="1">
      <c r="A27" s="24" t="s">
        <v>96</v>
      </c>
      <c r="B27" s="24" t="s">
        <v>97</v>
      </c>
      <c r="C27" s="24" t="s">
        <v>83</v>
      </c>
      <c r="D27" s="24" t="s">
        <v>124</v>
      </c>
      <c r="E27" s="33">
        <f t="shared" si="0"/>
        <v>7.3</v>
      </c>
      <c r="F27" s="33">
        <v>7.3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7.3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</row>
    <row r="28" spans="1:113" ht="19.5" customHeight="1">
      <c r="A28" s="24" t="s">
        <v>96</v>
      </c>
      <c r="B28" s="24" t="s">
        <v>97</v>
      </c>
      <c r="C28" s="24" t="s">
        <v>90</v>
      </c>
      <c r="D28" s="24" t="s">
        <v>99</v>
      </c>
      <c r="E28" s="33">
        <f t="shared" si="0"/>
        <v>256.13</v>
      </c>
      <c r="F28" s="33">
        <v>256.13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4">
        <v>256.13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</row>
    <row r="29" spans="1:113" ht="19.5" customHeight="1">
      <c r="A29" s="24" t="s">
        <v>36</v>
      </c>
      <c r="B29" s="24" t="s">
        <v>36</v>
      </c>
      <c r="C29" s="24" t="s">
        <v>36</v>
      </c>
      <c r="D29" s="24" t="s">
        <v>328</v>
      </c>
      <c r="E29" s="33">
        <f t="shared" si="0"/>
        <v>2814.96</v>
      </c>
      <c r="F29" s="33">
        <v>2814.96</v>
      </c>
      <c r="G29" s="33">
        <v>0</v>
      </c>
      <c r="H29" s="33">
        <v>1035.5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4">
        <v>0</v>
      </c>
      <c r="P29" s="34">
        <v>0</v>
      </c>
      <c r="Q29" s="34">
        <v>1779.46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</row>
    <row r="30" spans="1:113" ht="19.5" customHeight="1">
      <c r="A30" s="24" t="s">
        <v>36</v>
      </c>
      <c r="B30" s="24" t="s">
        <v>36</v>
      </c>
      <c r="C30" s="24" t="s">
        <v>36</v>
      </c>
      <c r="D30" s="24" t="s">
        <v>329</v>
      </c>
      <c r="E30" s="33">
        <f t="shared" si="0"/>
        <v>2814.96</v>
      </c>
      <c r="F30" s="33">
        <v>2814.96</v>
      </c>
      <c r="G30" s="33">
        <v>0</v>
      </c>
      <c r="H30" s="33">
        <v>1035.5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4">
        <v>0</v>
      </c>
      <c r="P30" s="34">
        <v>0</v>
      </c>
      <c r="Q30" s="34">
        <v>1779.46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</row>
    <row r="31" spans="1:113" ht="19.5" customHeight="1">
      <c r="A31" s="24" t="s">
        <v>100</v>
      </c>
      <c r="B31" s="24" t="s">
        <v>83</v>
      </c>
      <c r="C31" s="24" t="s">
        <v>84</v>
      </c>
      <c r="D31" s="24" t="s">
        <v>101</v>
      </c>
      <c r="E31" s="33">
        <f t="shared" si="0"/>
        <v>1779.46</v>
      </c>
      <c r="F31" s="33">
        <v>1779.46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4">
        <v>0</v>
      </c>
      <c r="P31" s="34">
        <v>0</v>
      </c>
      <c r="Q31" s="34">
        <v>1779.46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</row>
    <row r="32" spans="1:113" ht="19.5" customHeight="1">
      <c r="A32" s="24" t="s">
        <v>100</v>
      </c>
      <c r="B32" s="24" t="s">
        <v>83</v>
      </c>
      <c r="C32" s="24" t="s">
        <v>90</v>
      </c>
      <c r="D32" s="24" t="s">
        <v>102</v>
      </c>
      <c r="E32" s="33">
        <f t="shared" si="0"/>
        <v>1035.5</v>
      </c>
      <c r="F32" s="33">
        <v>1035.5</v>
      </c>
      <c r="G32" s="33">
        <v>0</v>
      </c>
      <c r="H32" s="33">
        <v>1035.5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</row>
    <row r="33" spans="1:113" ht="19.5" customHeight="1">
      <c r="A33" s="24" t="s">
        <v>36</v>
      </c>
      <c r="B33" s="24" t="s">
        <v>36</v>
      </c>
      <c r="C33" s="24" t="s">
        <v>36</v>
      </c>
      <c r="D33" s="24" t="s">
        <v>330</v>
      </c>
      <c r="E33" s="33">
        <f t="shared" si="0"/>
        <v>1220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1220</v>
      </c>
      <c r="BI33" s="34">
        <v>1220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</row>
    <row r="34" spans="1:113" ht="19.5" customHeight="1">
      <c r="A34" s="24" t="s">
        <v>36</v>
      </c>
      <c r="B34" s="24" t="s">
        <v>36</v>
      </c>
      <c r="C34" s="24" t="s">
        <v>36</v>
      </c>
      <c r="D34" s="24" t="s">
        <v>331</v>
      </c>
      <c r="E34" s="33">
        <f t="shared" si="0"/>
        <v>1220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1220</v>
      </c>
      <c r="BI34" s="34">
        <v>1220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</row>
    <row r="35" spans="1:113" ht="19.5" customHeight="1">
      <c r="A35" s="24" t="s">
        <v>115</v>
      </c>
      <c r="B35" s="24" t="s">
        <v>90</v>
      </c>
      <c r="C35" s="24" t="s">
        <v>84</v>
      </c>
      <c r="D35" s="24" t="s">
        <v>116</v>
      </c>
      <c r="E35" s="33">
        <f t="shared" si="0"/>
        <v>1220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1220</v>
      </c>
      <c r="BI35" s="34">
        <v>1220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showZeros="0" zoomScalePageLayoutView="0" workbookViewId="0" topLeftCell="A61">
      <selection activeCell="A77" sqref="A77:IV7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332</v>
      </c>
    </row>
    <row r="2" spans="1:7" ht="25.5" customHeight="1">
      <c r="A2" s="92" t="s">
        <v>333</v>
      </c>
      <c r="B2" s="92"/>
      <c r="C2" s="92"/>
      <c r="D2" s="92"/>
      <c r="E2" s="92"/>
      <c r="F2" s="92"/>
      <c r="G2" s="92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3</v>
      </c>
    </row>
    <row r="4" spans="1:7" ht="19.5" customHeight="1">
      <c r="A4" s="135" t="s">
        <v>334</v>
      </c>
      <c r="B4" s="143"/>
      <c r="C4" s="143"/>
      <c r="D4" s="136"/>
      <c r="E4" s="97" t="s">
        <v>127</v>
      </c>
      <c r="F4" s="98"/>
      <c r="G4" s="98"/>
    </row>
    <row r="5" spans="1:7" ht="19.5" customHeight="1">
      <c r="A5" s="104" t="s">
        <v>67</v>
      </c>
      <c r="B5" s="106"/>
      <c r="C5" s="131" t="s">
        <v>68</v>
      </c>
      <c r="D5" s="110" t="s">
        <v>237</v>
      </c>
      <c r="E5" s="98" t="s">
        <v>57</v>
      </c>
      <c r="F5" s="113" t="s">
        <v>335</v>
      </c>
      <c r="G5" s="145" t="s">
        <v>336</v>
      </c>
    </row>
    <row r="6" spans="1:7" ht="33.75" customHeight="1">
      <c r="A6" s="10" t="s">
        <v>77</v>
      </c>
      <c r="B6" s="11" t="s">
        <v>78</v>
      </c>
      <c r="C6" s="130"/>
      <c r="D6" s="144"/>
      <c r="E6" s="96"/>
      <c r="F6" s="114"/>
      <c r="G6" s="138"/>
    </row>
    <row r="7" spans="1:7" ht="19.5" customHeight="1">
      <c r="A7" s="14" t="s">
        <v>36</v>
      </c>
      <c r="B7" s="24" t="s">
        <v>36</v>
      </c>
      <c r="C7" s="30" t="s">
        <v>36</v>
      </c>
      <c r="D7" s="14" t="s">
        <v>57</v>
      </c>
      <c r="E7" s="25">
        <f aca="true" t="shared" si="0" ref="E7:E70">SUM(F7:G7)</f>
        <v>28729.420000000002</v>
      </c>
      <c r="F7" s="25">
        <v>19759.83</v>
      </c>
      <c r="G7" s="15">
        <v>8969.59</v>
      </c>
    </row>
    <row r="8" spans="1:7" ht="19.5" customHeight="1">
      <c r="A8" s="14" t="s">
        <v>36</v>
      </c>
      <c r="B8" s="24" t="s">
        <v>36</v>
      </c>
      <c r="C8" s="30" t="s">
        <v>36</v>
      </c>
      <c r="D8" s="14" t="s">
        <v>80</v>
      </c>
      <c r="E8" s="25">
        <f t="shared" si="0"/>
        <v>28613.440000000002</v>
      </c>
      <c r="F8" s="25">
        <v>19652.36</v>
      </c>
      <c r="G8" s="15">
        <v>8961.08</v>
      </c>
    </row>
    <row r="9" spans="1:7" ht="19.5" customHeight="1">
      <c r="A9" s="14" t="s">
        <v>36</v>
      </c>
      <c r="B9" s="24" t="s">
        <v>36</v>
      </c>
      <c r="C9" s="30" t="s">
        <v>36</v>
      </c>
      <c r="D9" s="14" t="s">
        <v>81</v>
      </c>
      <c r="E9" s="25">
        <f t="shared" si="0"/>
        <v>2244.0699999999997</v>
      </c>
      <c r="F9" s="25">
        <v>1200.99</v>
      </c>
      <c r="G9" s="15">
        <v>1043.08</v>
      </c>
    </row>
    <row r="10" spans="1:7" ht="19.5" customHeight="1">
      <c r="A10" s="14" t="s">
        <v>36</v>
      </c>
      <c r="B10" s="24" t="s">
        <v>36</v>
      </c>
      <c r="C10" s="30" t="s">
        <v>36</v>
      </c>
      <c r="D10" s="14" t="s">
        <v>337</v>
      </c>
      <c r="E10" s="25">
        <f t="shared" si="0"/>
        <v>1200.85</v>
      </c>
      <c r="F10" s="25">
        <v>1200.85</v>
      </c>
      <c r="G10" s="15">
        <v>0</v>
      </c>
    </row>
    <row r="11" spans="1:7" ht="19.5" customHeight="1">
      <c r="A11" s="14" t="s">
        <v>338</v>
      </c>
      <c r="B11" s="24" t="s">
        <v>84</v>
      </c>
      <c r="C11" s="30" t="s">
        <v>85</v>
      </c>
      <c r="D11" s="14" t="s">
        <v>339</v>
      </c>
      <c r="E11" s="25">
        <f t="shared" si="0"/>
        <v>332.08</v>
      </c>
      <c r="F11" s="25">
        <v>332.08</v>
      </c>
      <c r="G11" s="15">
        <v>0</v>
      </c>
    </row>
    <row r="12" spans="1:7" ht="19.5" customHeight="1">
      <c r="A12" s="14" t="s">
        <v>338</v>
      </c>
      <c r="B12" s="24" t="s">
        <v>83</v>
      </c>
      <c r="C12" s="30" t="s">
        <v>85</v>
      </c>
      <c r="D12" s="14" t="s">
        <v>340</v>
      </c>
      <c r="E12" s="25">
        <f t="shared" si="0"/>
        <v>425.83</v>
      </c>
      <c r="F12" s="25">
        <v>425.83</v>
      </c>
      <c r="G12" s="15">
        <v>0</v>
      </c>
    </row>
    <row r="13" spans="1:7" ht="19.5" customHeight="1">
      <c r="A13" s="14" t="s">
        <v>338</v>
      </c>
      <c r="B13" s="24" t="s">
        <v>90</v>
      </c>
      <c r="C13" s="30" t="s">
        <v>85</v>
      </c>
      <c r="D13" s="14" t="s">
        <v>341</v>
      </c>
      <c r="E13" s="25">
        <f t="shared" si="0"/>
        <v>27.67</v>
      </c>
      <c r="F13" s="25">
        <v>27.67</v>
      </c>
      <c r="G13" s="15">
        <v>0</v>
      </c>
    </row>
    <row r="14" spans="1:7" ht="19.5" customHeight="1">
      <c r="A14" s="14" t="s">
        <v>338</v>
      </c>
      <c r="B14" s="24" t="s">
        <v>89</v>
      </c>
      <c r="C14" s="30" t="s">
        <v>85</v>
      </c>
      <c r="D14" s="14" t="s">
        <v>342</v>
      </c>
      <c r="E14" s="25">
        <f t="shared" si="0"/>
        <v>113.82</v>
      </c>
      <c r="F14" s="25">
        <v>113.82</v>
      </c>
      <c r="G14" s="15">
        <v>0</v>
      </c>
    </row>
    <row r="15" spans="1:7" ht="19.5" customHeight="1">
      <c r="A15" s="14" t="s">
        <v>338</v>
      </c>
      <c r="B15" s="24" t="s">
        <v>343</v>
      </c>
      <c r="C15" s="30" t="s">
        <v>85</v>
      </c>
      <c r="D15" s="14" t="s">
        <v>344</v>
      </c>
      <c r="E15" s="25">
        <f t="shared" si="0"/>
        <v>98.63</v>
      </c>
      <c r="F15" s="25">
        <v>98.63</v>
      </c>
      <c r="G15" s="15">
        <v>0</v>
      </c>
    </row>
    <row r="16" spans="1:7" ht="19.5" customHeight="1">
      <c r="A16" s="14" t="s">
        <v>338</v>
      </c>
      <c r="B16" s="24" t="s">
        <v>97</v>
      </c>
      <c r="C16" s="30" t="s">
        <v>85</v>
      </c>
      <c r="D16" s="14" t="s">
        <v>345</v>
      </c>
      <c r="E16" s="25">
        <f t="shared" si="0"/>
        <v>22.63</v>
      </c>
      <c r="F16" s="25">
        <v>22.63</v>
      </c>
      <c r="G16" s="15">
        <v>0</v>
      </c>
    </row>
    <row r="17" spans="1:7" ht="19.5" customHeight="1">
      <c r="A17" s="14" t="s">
        <v>338</v>
      </c>
      <c r="B17" s="24" t="s">
        <v>346</v>
      </c>
      <c r="C17" s="30" t="s">
        <v>85</v>
      </c>
      <c r="D17" s="14" t="s">
        <v>190</v>
      </c>
      <c r="E17" s="25">
        <f t="shared" si="0"/>
        <v>115.17</v>
      </c>
      <c r="F17" s="25">
        <v>115.17</v>
      </c>
      <c r="G17" s="15">
        <v>0</v>
      </c>
    </row>
    <row r="18" spans="1:7" ht="19.5" customHeight="1">
      <c r="A18" s="14" t="s">
        <v>338</v>
      </c>
      <c r="B18" s="24" t="s">
        <v>113</v>
      </c>
      <c r="C18" s="30" t="s">
        <v>85</v>
      </c>
      <c r="D18" s="14" t="s">
        <v>191</v>
      </c>
      <c r="E18" s="25">
        <f t="shared" si="0"/>
        <v>65.02</v>
      </c>
      <c r="F18" s="25">
        <v>65.02</v>
      </c>
      <c r="G18" s="15">
        <v>0</v>
      </c>
    </row>
    <row r="19" spans="1:7" ht="19.5" customHeight="1">
      <c r="A19" s="14" t="s">
        <v>36</v>
      </c>
      <c r="B19" s="24" t="s">
        <v>36</v>
      </c>
      <c r="C19" s="30" t="s">
        <v>36</v>
      </c>
      <c r="D19" s="14" t="s">
        <v>347</v>
      </c>
      <c r="E19" s="25">
        <f t="shared" si="0"/>
        <v>1043.08</v>
      </c>
      <c r="F19" s="25">
        <v>0</v>
      </c>
      <c r="G19" s="15">
        <v>1043.08</v>
      </c>
    </row>
    <row r="20" spans="1:7" ht="19.5" customHeight="1">
      <c r="A20" s="14" t="s">
        <v>348</v>
      </c>
      <c r="B20" s="24" t="s">
        <v>84</v>
      </c>
      <c r="C20" s="30" t="s">
        <v>85</v>
      </c>
      <c r="D20" s="14" t="s">
        <v>349</v>
      </c>
      <c r="E20" s="25">
        <f t="shared" si="0"/>
        <v>38.04</v>
      </c>
      <c r="F20" s="25">
        <v>0</v>
      </c>
      <c r="G20" s="15">
        <v>38.04</v>
      </c>
    </row>
    <row r="21" spans="1:7" ht="19.5" customHeight="1">
      <c r="A21" s="14" t="s">
        <v>348</v>
      </c>
      <c r="B21" s="24" t="s">
        <v>83</v>
      </c>
      <c r="C21" s="30" t="s">
        <v>85</v>
      </c>
      <c r="D21" s="14" t="s">
        <v>350</v>
      </c>
      <c r="E21" s="25">
        <f t="shared" si="0"/>
        <v>0.5</v>
      </c>
      <c r="F21" s="25">
        <v>0</v>
      </c>
      <c r="G21" s="15">
        <v>0.5</v>
      </c>
    </row>
    <row r="22" spans="1:7" ht="19.5" customHeight="1">
      <c r="A22" s="14" t="s">
        <v>348</v>
      </c>
      <c r="B22" s="24" t="s">
        <v>90</v>
      </c>
      <c r="C22" s="30" t="s">
        <v>85</v>
      </c>
      <c r="D22" s="14" t="s">
        <v>351</v>
      </c>
      <c r="E22" s="25">
        <f t="shared" si="0"/>
        <v>10</v>
      </c>
      <c r="F22" s="25">
        <v>0</v>
      </c>
      <c r="G22" s="15">
        <v>10</v>
      </c>
    </row>
    <row r="23" spans="1:7" ht="19.5" customHeight="1">
      <c r="A23" s="14" t="s">
        <v>348</v>
      </c>
      <c r="B23" s="24" t="s">
        <v>211</v>
      </c>
      <c r="C23" s="30" t="s">
        <v>85</v>
      </c>
      <c r="D23" s="14" t="s">
        <v>352</v>
      </c>
      <c r="E23" s="25">
        <f t="shared" si="0"/>
        <v>0.5</v>
      </c>
      <c r="F23" s="25">
        <v>0</v>
      </c>
      <c r="G23" s="15">
        <v>0.5</v>
      </c>
    </row>
    <row r="24" spans="1:7" ht="19.5" customHeight="1">
      <c r="A24" s="14" t="s">
        <v>348</v>
      </c>
      <c r="B24" s="24" t="s">
        <v>93</v>
      </c>
      <c r="C24" s="30" t="s">
        <v>85</v>
      </c>
      <c r="D24" s="14" t="s">
        <v>353</v>
      </c>
      <c r="E24" s="25">
        <f t="shared" si="0"/>
        <v>20</v>
      </c>
      <c r="F24" s="25">
        <v>0</v>
      </c>
      <c r="G24" s="15">
        <v>20</v>
      </c>
    </row>
    <row r="25" spans="1:7" ht="19.5" customHeight="1">
      <c r="A25" s="14" t="s">
        <v>348</v>
      </c>
      <c r="B25" s="24" t="s">
        <v>122</v>
      </c>
      <c r="C25" s="30" t="s">
        <v>85</v>
      </c>
      <c r="D25" s="14" t="s">
        <v>354</v>
      </c>
      <c r="E25" s="25">
        <f t="shared" si="0"/>
        <v>13</v>
      </c>
      <c r="F25" s="25">
        <v>0</v>
      </c>
      <c r="G25" s="15">
        <v>13</v>
      </c>
    </row>
    <row r="26" spans="1:7" ht="19.5" customHeight="1">
      <c r="A26" s="14" t="s">
        <v>348</v>
      </c>
      <c r="B26" s="24" t="s">
        <v>209</v>
      </c>
      <c r="C26" s="30" t="s">
        <v>85</v>
      </c>
      <c r="D26" s="14" t="s">
        <v>355</v>
      </c>
      <c r="E26" s="25">
        <f t="shared" si="0"/>
        <v>5.75</v>
      </c>
      <c r="F26" s="25">
        <v>0</v>
      </c>
      <c r="G26" s="15">
        <v>5.75</v>
      </c>
    </row>
    <row r="27" spans="1:7" ht="19.5" customHeight="1">
      <c r="A27" s="14" t="s">
        <v>348</v>
      </c>
      <c r="B27" s="24" t="s">
        <v>89</v>
      </c>
      <c r="C27" s="30" t="s">
        <v>85</v>
      </c>
      <c r="D27" s="14" t="s">
        <v>356</v>
      </c>
      <c r="E27" s="25">
        <f t="shared" si="0"/>
        <v>3.41</v>
      </c>
      <c r="F27" s="25">
        <v>0</v>
      </c>
      <c r="G27" s="15">
        <v>3.41</v>
      </c>
    </row>
    <row r="28" spans="1:7" ht="19.5" customHeight="1">
      <c r="A28" s="14" t="s">
        <v>348</v>
      </c>
      <c r="B28" s="24" t="s">
        <v>200</v>
      </c>
      <c r="C28" s="30" t="s">
        <v>85</v>
      </c>
      <c r="D28" s="14" t="s">
        <v>357</v>
      </c>
      <c r="E28" s="25">
        <f t="shared" si="0"/>
        <v>320</v>
      </c>
      <c r="F28" s="25">
        <v>0</v>
      </c>
      <c r="G28" s="15">
        <v>320</v>
      </c>
    </row>
    <row r="29" spans="1:7" ht="19.5" customHeight="1">
      <c r="A29" s="14" t="s">
        <v>348</v>
      </c>
      <c r="B29" s="24" t="s">
        <v>97</v>
      </c>
      <c r="C29" s="30" t="s">
        <v>85</v>
      </c>
      <c r="D29" s="14" t="s">
        <v>358</v>
      </c>
      <c r="E29" s="25">
        <f t="shared" si="0"/>
        <v>145.05</v>
      </c>
      <c r="F29" s="25">
        <v>0</v>
      </c>
      <c r="G29" s="15">
        <v>145.05</v>
      </c>
    </row>
    <row r="30" spans="1:7" ht="19.5" customHeight="1">
      <c r="A30" s="14" t="s">
        <v>348</v>
      </c>
      <c r="B30" s="24" t="s">
        <v>346</v>
      </c>
      <c r="C30" s="30" t="s">
        <v>85</v>
      </c>
      <c r="D30" s="14" t="s">
        <v>359</v>
      </c>
      <c r="E30" s="25">
        <f t="shared" si="0"/>
        <v>208.5</v>
      </c>
      <c r="F30" s="25">
        <v>0</v>
      </c>
      <c r="G30" s="15">
        <v>208.5</v>
      </c>
    </row>
    <row r="31" spans="1:7" ht="19.5" customHeight="1">
      <c r="A31" s="14" t="s">
        <v>348</v>
      </c>
      <c r="B31" s="24" t="s">
        <v>360</v>
      </c>
      <c r="C31" s="30" t="s">
        <v>85</v>
      </c>
      <c r="D31" s="14" t="s">
        <v>195</v>
      </c>
      <c r="E31" s="25">
        <f t="shared" si="0"/>
        <v>15</v>
      </c>
      <c r="F31" s="25">
        <v>0</v>
      </c>
      <c r="G31" s="15">
        <v>15</v>
      </c>
    </row>
    <row r="32" spans="1:7" ht="19.5" customHeight="1">
      <c r="A32" s="14" t="s">
        <v>348</v>
      </c>
      <c r="B32" s="24" t="s">
        <v>361</v>
      </c>
      <c r="C32" s="30" t="s">
        <v>85</v>
      </c>
      <c r="D32" s="14" t="s">
        <v>196</v>
      </c>
      <c r="E32" s="25">
        <f t="shared" si="0"/>
        <v>11</v>
      </c>
      <c r="F32" s="25">
        <v>0</v>
      </c>
      <c r="G32" s="15">
        <v>11</v>
      </c>
    </row>
    <row r="33" spans="1:7" ht="19.5" customHeight="1">
      <c r="A33" s="14" t="s">
        <v>348</v>
      </c>
      <c r="B33" s="24" t="s">
        <v>362</v>
      </c>
      <c r="C33" s="30" t="s">
        <v>85</v>
      </c>
      <c r="D33" s="14" t="s">
        <v>198</v>
      </c>
      <c r="E33" s="25">
        <f t="shared" si="0"/>
        <v>9.5</v>
      </c>
      <c r="F33" s="25">
        <v>0</v>
      </c>
      <c r="G33" s="15">
        <v>9.5</v>
      </c>
    </row>
    <row r="34" spans="1:7" ht="19.5" customHeight="1">
      <c r="A34" s="14" t="s">
        <v>348</v>
      </c>
      <c r="B34" s="24" t="s">
        <v>363</v>
      </c>
      <c r="C34" s="30" t="s">
        <v>85</v>
      </c>
      <c r="D34" s="14" t="s">
        <v>364</v>
      </c>
      <c r="E34" s="25">
        <f t="shared" si="0"/>
        <v>19.19</v>
      </c>
      <c r="F34" s="25">
        <v>0</v>
      </c>
      <c r="G34" s="15">
        <v>19.19</v>
      </c>
    </row>
    <row r="35" spans="1:7" ht="19.5" customHeight="1">
      <c r="A35" s="14" t="s">
        <v>348</v>
      </c>
      <c r="B35" s="24" t="s">
        <v>365</v>
      </c>
      <c r="C35" s="30" t="s">
        <v>85</v>
      </c>
      <c r="D35" s="14" t="s">
        <v>366</v>
      </c>
      <c r="E35" s="25">
        <f t="shared" si="0"/>
        <v>9.96</v>
      </c>
      <c r="F35" s="25">
        <v>0</v>
      </c>
      <c r="G35" s="15">
        <v>9.96</v>
      </c>
    </row>
    <row r="36" spans="1:7" ht="19.5" customHeight="1">
      <c r="A36" s="14" t="s">
        <v>348</v>
      </c>
      <c r="B36" s="24" t="s">
        <v>367</v>
      </c>
      <c r="C36" s="30" t="s">
        <v>85</v>
      </c>
      <c r="D36" s="14" t="s">
        <v>199</v>
      </c>
      <c r="E36" s="25">
        <f t="shared" si="0"/>
        <v>118</v>
      </c>
      <c r="F36" s="25">
        <v>0</v>
      </c>
      <c r="G36" s="15">
        <v>118</v>
      </c>
    </row>
    <row r="37" spans="1:7" ht="19.5" customHeight="1">
      <c r="A37" s="14" t="s">
        <v>348</v>
      </c>
      <c r="B37" s="24" t="s">
        <v>368</v>
      </c>
      <c r="C37" s="30" t="s">
        <v>85</v>
      </c>
      <c r="D37" s="14" t="s">
        <v>369</v>
      </c>
      <c r="E37" s="25">
        <f t="shared" si="0"/>
        <v>71.76</v>
      </c>
      <c r="F37" s="25">
        <v>0</v>
      </c>
      <c r="G37" s="15">
        <v>71.76</v>
      </c>
    </row>
    <row r="38" spans="1:7" ht="19.5" customHeight="1">
      <c r="A38" s="14" t="s">
        <v>348</v>
      </c>
      <c r="B38" s="24" t="s">
        <v>113</v>
      </c>
      <c r="C38" s="30" t="s">
        <v>85</v>
      </c>
      <c r="D38" s="14" t="s">
        <v>202</v>
      </c>
      <c r="E38" s="25">
        <f t="shared" si="0"/>
        <v>23.92</v>
      </c>
      <c r="F38" s="25">
        <v>0</v>
      </c>
      <c r="G38" s="15">
        <v>23.92</v>
      </c>
    </row>
    <row r="39" spans="1:7" ht="19.5" customHeight="1">
      <c r="A39" s="14" t="s">
        <v>36</v>
      </c>
      <c r="B39" s="24" t="s">
        <v>36</v>
      </c>
      <c r="C39" s="30" t="s">
        <v>36</v>
      </c>
      <c r="D39" s="14" t="s">
        <v>206</v>
      </c>
      <c r="E39" s="25">
        <f t="shared" si="0"/>
        <v>0.14</v>
      </c>
      <c r="F39" s="25">
        <v>0.14</v>
      </c>
      <c r="G39" s="15">
        <v>0</v>
      </c>
    </row>
    <row r="40" spans="1:7" ht="19.5" customHeight="1">
      <c r="A40" s="14" t="s">
        <v>370</v>
      </c>
      <c r="B40" s="24" t="s">
        <v>200</v>
      </c>
      <c r="C40" s="30" t="s">
        <v>85</v>
      </c>
      <c r="D40" s="14" t="s">
        <v>371</v>
      </c>
      <c r="E40" s="25">
        <f t="shared" si="0"/>
        <v>0.14</v>
      </c>
      <c r="F40" s="25">
        <v>0.14</v>
      </c>
      <c r="G40" s="15">
        <v>0</v>
      </c>
    </row>
    <row r="41" spans="1:7" ht="19.5" customHeight="1">
      <c r="A41" s="14" t="s">
        <v>36</v>
      </c>
      <c r="B41" s="24" t="s">
        <v>36</v>
      </c>
      <c r="C41" s="30" t="s">
        <v>36</v>
      </c>
      <c r="D41" s="14" t="s">
        <v>109</v>
      </c>
      <c r="E41" s="25">
        <f t="shared" si="0"/>
        <v>26369.37</v>
      </c>
      <c r="F41" s="25">
        <v>18451.37</v>
      </c>
      <c r="G41" s="15">
        <v>7918</v>
      </c>
    </row>
    <row r="42" spans="1:7" ht="19.5" customHeight="1">
      <c r="A42" s="14" t="s">
        <v>36</v>
      </c>
      <c r="B42" s="24" t="s">
        <v>36</v>
      </c>
      <c r="C42" s="30" t="s">
        <v>36</v>
      </c>
      <c r="D42" s="14" t="s">
        <v>337</v>
      </c>
      <c r="E42" s="25">
        <f t="shared" si="0"/>
        <v>18450.58</v>
      </c>
      <c r="F42" s="25">
        <v>18450.58</v>
      </c>
      <c r="G42" s="15">
        <v>0</v>
      </c>
    </row>
    <row r="43" spans="1:7" ht="19.5" customHeight="1">
      <c r="A43" s="14" t="s">
        <v>338</v>
      </c>
      <c r="B43" s="24" t="s">
        <v>84</v>
      </c>
      <c r="C43" s="30" t="s">
        <v>110</v>
      </c>
      <c r="D43" s="14" t="s">
        <v>339</v>
      </c>
      <c r="E43" s="25">
        <f t="shared" si="0"/>
        <v>4154.13</v>
      </c>
      <c r="F43" s="25">
        <v>4154.13</v>
      </c>
      <c r="G43" s="15">
        <v>0</v>
      </c>
    </row>
    <row r="44" spans="1:7" ht="19.5" customHeight="1">
      <c r="A44" s="14" t="s">
        <v>338</v>
      </c>
      <c r="B44" s="24" t="s">
        <v>83</v>
      </c>
      <c r="C44" s="30" t="s">
        <v>110</v>
      </c>
      <c r="D44" s="14" t="s">
        <v>340</v>
      </c>
      <c r="E44" s="25">
        <f t="shared" si="0"/>
        <v>7749.47</v>
      </c>
      <c r="F44" s="25">
        <v>7749.47</v>
      </c>
      <c r="G44" s="15">
        <v>0</v>
      </c>
    </row>
    <row r="45" spans="1:7" ht="19.5" customHeight="1">
      <c r="A45" s="14" t="s">
        <v>338</v>
      </c>
      <c r="B45" s="24" t="s">
        <v>90</v>
      </c>
      <c r="C45" s="30" t="s">
        <v>110</v>
      </c>
      <c r="D45" s="14" t="s">
        <v>341</v>
      </c>
      <c r="E45" s="25">
        <f t="shared" si="0"/>
        <v>346.18</v>
      </c>
      <c r="F45" s="25">
        <v>346.18</v>
      </c>
      <c r="G45" s="15">
        <v>0</v>
      </c>
    </row>
    <row r="46" spans="1:7" ht="19.5" customHeight="1">
      <c r="A46" s="14" t="s">
        <v>338</v>
      </c>
      <c r="B46" s="24" t="s">
        <v>89</v>
      </c>
      <c r="C46" s="30" t="s">
        <v>110</v>
      </c>
      <c r="D46" s="14" t="s">
        <v>342</v>
      </c>
      <c r="E46" s="25">
        <f t="shared" si="0"/>
        <v>1598.33</v>
      </c>
      <c r="F46" s="25">
        <v>1598.33</v>
      </c>
      <c r="G46" s="15">
        <v>0</v>
      </c>
    </row>
    <row r="47" spans="1:7" ht="19.5" customHeight="1">
      <c r="A47" s="14" t="s">
        <v>338</v>
      </c>
      <c r="B47" s="24" t="s">
        <v>343</v>
      </c>
      <c r="C47" s="30" t="s">
        <v>110</v>
      </c>
      <c r="D47" s="14" t="s">
        <v>344</v>
      </c>
      <c r="E47" s="25">
        <f t="shared" si="0"/>
        <v>1507.17</v>
      </c>
      <c r="F47" s="25">
        <v>1507.17</v>
      </c>
      <c r="G47" s="15">
        <v>0</v>
      </c>
    </row>
    <row r="48" spans="1:7" ht="19.5" customHeight="1">
      <c r="A48" s="14" t="s">
        <v>338</v>
      </c>
      <c r="B48" s="24" t="s">
        <v>97</v>
      </c>
      <c r="C48" s="30" t="s">
        <v>110</v>
      </c>
      <c r="D48" s="14" t="s">
        <v>345</v>
      </c>
      <c r="E48" s="25">
        <f t="shared" si="0"/>
        <v>233.5</v>
      </c>
      <c r="F48" s="25">
        <v>233.5</v>
      </c>
      <c r="G48" s="15">
        <v>0</v>
      </c>
    </row>
    <row r="49" spans="1:7" ht="19.5" customHeight="1">
      <c r="A49" s="14" t="s">
        <v>338</v>
      </c>
      <c r="B49" s="24" t="s">
        <v>346</v>
      </c>
      <c r="C49" s="30" t="s">
        <v>110</v>
      </c>
      <c r="D49" s="14" t="s">
        <v>190</v>
      </c>
      <c r="E49" s="25">
        <f t="shared" si="0"/>
        <v>1656.39</v>
      </c>
      <c r="F49" s="25">
        <v>1656.39</v>
      </c>
      <c r="G49" s="15">
        <v>0</v>
      </c>
    </row>
    <row r="50" spans="1:7" ht="19.5" customHeight="1">
      <c r="A50" s="14" t="s">
        <v>338</v>
      </c>
      <c r="B50" s="24" t="s">
        <v>113</v>
      </c>
      <c r="C50" s="30" t="s">
        <v>110</v>
      </c>
      <c r="D50" s="14" t="s">
        <v>191</v>
      </c>
      <c r="E50" s="25">
        <f t="shared" si="0"/>
        <v>1205.41</v>
      </c>
      <c r="F50" s="25">
        <v>1205.41</v>
      </c>
      <c r="G50" s="15">
        <v>0</v>
      </c>
    </row>
    <row r="51" spans="1:7" ht="19.5" customHeight="1">
      <c r="A51" s="14" t="s">
        <v>36</v>
      </c>
      <c r="B51" s="24" t="s">
        <v>36</v>
      </c>
      <c r="C51" s="30" t="s">
        <v>36</v>
      </c>
      <c r="D51" s="14" t="s">
        <v>347</v>
      </c>
      <c r="E51" s="25">
        <f t="shared" si="0"/>
        <v>7918</v>
      </c>
      <c r="F51" s="25">
        <v>0</v>
      </c>
      <c r="G51" s="15">
        <v>7918</v>
      </c>
    </row>
    <row r="52" spans="1:7" ht="19.5" customHeight="1">
      <c r="A52" s="14" t="s">
        <v>348</v>
      </c>
      <c r="B52" s="24" t="s">
        <v>84</v>
      </c>
      <c r="C52" s="30" t="s">
        <v>110</v>
      </c>
      <c r="D52" s="14" t="s">
        <v>349</v>
      </c>
      <c r="E52" s="25">
        <f t="shared" si="0"/>
        <v>766.81</v>
      </c>
      <c r="F52" s="25">
        <v>0</v>
      </c>
      <c r="G52" s="15">
        <v>766.81</v>
      </c>
    </row>
    <row r="53" spans="1:7" ht="19.5" customHeight="1">
      <c r="A53" s="14" t="s">
        <v>348</v>
      </c>
      <c r="B53" s="24" t="s">
        <v>83</v>
      </c>
      <c r="C53" s="30" t="s">
        <v>110</v>
      </c>
      <c r="D53" s="14" t="s">
        <v>350</v>
      </c>
      <c r="E53" s="25">
        <f t="shared" si="0"/>
        <v>97.3</v>
      </c>
      <c r="F53" s="25">
        <v>0</v>
      </c>
      <c r="G53" s="15">
        <v>97.3</v>
      </c>
    </row>
    <row r="54" spans="1:7" ht="19.5" customHeight="1">
      <c r="A54" s="14" t="s">
        <v>348</v>
      </c>
      <c r="B54" s="24" t="s">
        <v>90</v>
      </c>
      <c r="C54" s="30" t="s">
        <v>110</v>
      </c>
      <c r="D54" s="14" t="s">
        <v>351</v>
      </c>
      <c r="E54" s="25">
        <f t="shared" si="0"/>
        <v>58.5</v>
      </c>
      <c r="F54" s="25">
        <v>0</v>
      </c>
      <c r="G54" s="15">
        <v>58.5</v>
      </c>
    </row>
    <row r="55" spans="1:7" ht="19.5" customHeight="1">
      <c r="A55" s="14" t="s">
        <v>348</v>
      </c>
      <c r="B55" s="24" t="s">
        <v>211</v>
      </c>
      <c r="C55" s="30" t="s">
        <v>110</v>
      </c>
      <c r="D55" s="14" t="s">
        <v>352</v>
      </c>
      <c r="E55" s="25">
        <f t="shared" si="0"/>
        <v>15.16</v>
      </c>
      <c r="F55" s="25">
        <v>0</v>
      </c>
      <c r="G55" s="15">
        <v>15.16</v>
      </c>
    </row>
    <row r="56" spans="1:7" ht="19.5" customHeight="1">
      <c r="A56" s="14" t="s">
        <v>348</v>
      </c>
      <c r="B56" s="24" t="s">
        <v>93</v>
      </c>
      <c r="C56" s="30" t="s">
        <v>110</v>
      </c>
      <c r="D56" s="14" t="s">
        <v>353</v>
      </c>
      <c r="E56" s="25">
        <f t="shared" si="0"/>
        <v>43</v>
      </c>
      <c r="F56" s="25">
        <v>0</v>
      </c>
      <c r="G56" s="15">
        <v>43</v>
      </c>
    </row>
    <row r="57" spans="1:7" ht="19.5" customHeight="1">
      <c r="A57" s="14" t="s">
        <v>348</v>
      </c>
      <c r="B57" s="24" t="s">
        <v>122</v>
      </c>
      <c r="C57" s="30" t="s">
        <v>110</v>
      </c>
      <c r="D57" s="14" t="s">
        <v>354</v>
      </c>
      <c r="E57" s="25">
        <f t="shared" si="0"/>
        <v>49</v>
      </c>
      <c r="F57" s="25">
        <v>0</v>
      </c>
      <c r="G57" s="15">
        <v>49</v>
      </c>
    </row>
    <row r="58" spans="1:7" ht="19.5" customHeight="1">
      <c r="A58" s="14" t="s">
        <v>348</v>
      </c>
      <c r="B58" s="24" t="s">
        <v>209</v>
      </c>
      <c r="C58" s="30" t="s">
        <v>110</v>
      </c>
      <c r="D58" s="14" t="s">
        <v>355</v>
      </c>
      <c r="E58" s="25">
        <f t="shared" si="0"/>
        <v>260.2</v>
      </c>
      <c r="F58" s="25">
        <v>0</v>
      </c>
      <c r="G58" s="15">
        <v>260.2</v>
      </c>
    </row>
    <row r="59" spans="1:7" ht="19.5" customHeight="1">
      <c r="A59" s="14" t="s">
        <v>348</v>
      </c>
      <c r="B59" s="24" t="s">
        <v>89</v>
      </c>
      <c r="C59" s="30" t="s">
        <v>110</v>
      </c>
      <c r="D59" s="14" t="s">
        <v>356</v>
      </c>
      <c r="E59" s="25">
        <f t="shared" si="0"/>
        <v>9.5</v>
      </c>
      <c r="F59" s="25">
        <v>0</v>
      </c>
      <c r="G59" s="15">
        <v>9.5</v>
      </c>
    </row>
    <row r="60" spans="1:7" ht="19.5" customHeight="1">
      <c r="A60" s="14" t="s">
        <v>348</v>
      </c>
      <c r="B60" s="24" t="s">
        <v>200</v>
      </c>
      <c r="C60" s="30" t="s">
        <v>110</v>
      </c>
      <c r="D60" s="14" t="s">
        <v>357</v>
      </c>
      <c r="E60" s="25">
        <f t="shared" si="0"/>
        <v>180</v>
      </c>
      <c r="F60" s="25">
        <v>0</v>
      </c>
      <c r="G60" s="15">
        <v>180</v>
      </c>
    </row>
    <row r="61" spans="1:7" ht="19.5" customHeight="1">
      <c r="A61" s="14" t="s">
        <v>348</v>
      </c>
      <c r="B61" s="24" t="s">
        <v>97</v>
      </c>
      <c r="C61" s="30" t="s">
        <v>110</v>
      </c>
      <c r="D61" s="14" t="s">
        <v>358</v>
      </c>
      <c r="E61" s="25">
        <f t="shared" si="0"/>
        <v>539.52</v>
      </c>
      <c r="F61" s="25">
        <v>0</v>
      </c>
      <c r="G61" s="15">
        <v>539.52</v>
      </c>
    </row>
    <row r="62" spans="1:7" ht="19.5" customHeight="1">
      <c r="A62" s="14" t="s">
        <v>348</v>
      </c>
      <c r="B62" s="24" t="s">
        <v>346</v>
      </c>
      <c r="C62" s="30" t="s">
        <v>110</v>
      </c>
      <c r="D62" s="14" t="s">
        <v>359</v>
      </c>
      <c r="E62" s="25">
        <f t="shared" si="0"/>
        <v>518.7</v>
      </c>
      <c r="F62" s="25">
        <v>0</v>
      </c>
      <c r="G62" s="15">
        <v>518.7</v>
      </c>
    </row>
    <row r="63" spans="1:7" ht="19.5" customHeight="1">
      <c r="A63" s="14" t="s">
        <v>348</v>
      </c>
      <c r="B63" s="24" t="s">
        <v>372</v>
      </c>
      <c r="C63" s="30" t="s">
        <v>110</v>
      </c>
      <c r="D63" s="14" t="s">
        <v>373</v>
      </c>
      <c r="E63" s="25">
        <f t="shared" si="0"/>
        <v>145.3</v>
      </c>
      <c r="F63" s="25">
        <v>0</v>
      </c>
      <c r="G63" s="15">
        <v>145.3</v>
      </c>
    </row>
    <row r="64" spans="1:7" ht="19.5" customHeight="1">
      <c r="A64" s="14" t="s">
        <v>348</v>
      </c>
      <c r="B64" s="24" t="s">
        <v>360</v>
      </c>
      <c r="C64" s="30" t="s">
        <v>110</v>
      </c>
      <c r="D64" s="14" t="s">
        <v>195</v>
      </c>
      <c r="E64" s="25">
        <f t="shared" si="0"/>
        <v>25.15</v>
      </c>
      <c r="F64" s="25">
        <v>0</v>
      </c>
      <c r="G64" s="15">
        <v>25.15</v>
      </c>
    </row>
    <row r="65" spans="1:7" ht="19.5" customHeight="1">
      <c r="A65" s="14" t="s">
        <v>348</v>
      </c>
      <c r="B65" s="24" t="s">
        <v>361</v>
      </c>
      <c r="C65" s="30" t="s">
        <v>110</v>
      </c>
      <c r="D65" s="14" t="s">
        <v>196</v>
      </c>
      <c r="E65" s="25">
        <f t="shared" si="0"/>
        <v>247.2</v>
      </c>
      <c r="F65" s="25">
        <v>0</v>
      </c>
      <c r="G65" s="15">
        <v>247.2</v>
      </c>
    </row>
    <row r="66" spans="1:7" ht="19.5" customHeight="1">
      <c r="A66" s="14" t="s">
        <v>348</v>
      </c>
      <c r="B66" s="24" t="s">
        <v>362</v>
      </c>
      <c r="C66" s="30" t="s">
        <v>110</v>
      </c>
      <c r="D66" s="14" t="s">
        <v>198</v>
      </c>
      <c r="E66" s="25">
        <f t="shared" si="0"/>
        <v>25.65</v>
      </c>
      <c r="F66" s="25">
        <v>0</v>
      </c>
      <c r="G66" s="15">
        <v>25.65</v>
      </c>
    </row>
    <row r="67" spans="1:7" ht="19.5" customHeight="1">
      <c r="A67" s="14" t="s">
        <v>348</v>
      </c>
      <c r="B67" s="24" t="s">
        <v>374</v>
      </c>
      <c r="C67" s="30" t="s">
        <v>110</v>
      </c>
      <c r="D67" s="14" t="s">
        <v>375</v>
      </c>
      <c r="E67" s="25">
        <f t="shared" si="0"/>
        <v>330.45</v>
      </c>
      <c r="F67" s="25">
        <v>0</v>
      </c>
      <c r="G67" s="15">
        <v>330.45</v>
      </c>
    </row>
    <row r="68" spans="1:7" ht="19.5" customHeight="1">
      <c r="A68" s="14" t="s">
        <v>348</v>
      </c>
      <c r="B68" s="24" t="s">
        <v>376</v>
      </c>
      <c r="C68" s="30" t="s">
        <v>110</v>
      </c>
      <c r="D68" s="14" t="s">
        <v>197</v>
      </c>
      <c r="E68" s="25">
        <f t="shared" si="0"/>
        <v>50</v>
      </c>
      <c r="F68" s="25">
        <v>0</v>
      </c>
      <c r="G68" s="15">
        <v>50</v>
      </c>
    </row>
    <row r="69" spans="1:7" ht="19.5" customHeight="1">
      <c r="A69" s="14" t="s">
        <v>348</v>
      </c>
      <c r="B69" s="24" t="s">
        <v>363</v>
      </c>
      <c r="C69" s="30" t="s">
        <v>110</v>
      </c>
      <c r="D69" s="14" t="s">
        <v>364</v>
      </c>
      <c r="E69" s="25">
        <f t="shared" si="0"/>
        <v>276.07</v>
      </c>
      <c r="F69" s="25">
        <v>0</v>
      </c>
      <c r="G69" s="15">
        <v>276.07</v>
      </c>
    </row>
    <row r="70" spans="1:7" ht="19.5" customHeight="1">
      <c r="A70" s="14" t="s">
        <v>348</v>
      </c>
      <c r="B70" s="24" t="s">
        <v>365</v>
      </c>
      <c r="C70" s="30" t="s">
        <v>110</v>
      </c>
      <c r="D70" s="14" t="s">
        <v>366</v>
      </c>
      <c r="E70" s="25">
        <f t="shared" si="0"/>
        <v>124.62</v>
      </c>
      <c r="F70" s="25">
        <v>0</v>
      </c>
      <c r="G70" s="15">
        <v>124.62</v>
      </c>
    </row>
    <row r="71" spans="1:7" ht="19.5" customHeight="1">
      <c r="A71" s="14" t="s">
        <v>348</v>
      </c>
      <c r="B71" s="24" t="s">
        <v>367</v>
      </c>
      <c r="C71" s="30" t="s">
        <v>110</v>
      </c>
      <c r="D71" s="14" t="s">
        <v>199</v>
      </c>
      <c r="E71" s="25">
        <f aca="true" t="shared" si="1" ref="E71:E98">SUM(F71:G71)</f>
        <v>2662.62</v>
      </c>
      <c r="F71" s="25">
        <v>0</v>
      </c>
      <c r="G71" s="15">
        <v>2662.62</v>
      </c>
    </row>
    <row r="72" spans="1:7" ht="19.5" customHeight="1">
      <c r="A72" s="14" t="s">
        <v>348</v>
      </c>
      <c r="B72" s="24" t="s">
        <v>368</v>
      </c>
      <c r="C72" s="30" t="s">
        <v>110</v>
      </c>
      <c r="D72" s="14" t="s">
        <v>369</v>
      </c>
      <c r="E72" s="25">
        <f t="shared" si="1"/>
        <v>974.27</v>
      </c>
      <c r="F72" s="25">
        <v>0</v>
      </c>
      <c r="G72" s="15">
        <v>974.27</v>
      </c>
    </row>
    <row r="73" spans="1:7" ht="19.5" customHeight="1">
      <c r="A73" s="14" t="s">
        <v>348</v>
      </c>
      <c r="B73" s="24" t="s">
        <v>113</v>
      </c>
      <c r="C73" s="30" t="s">
        <v>110</v>
      </c>
      <c r="D73" s="14" t="s">
        <v>202</v>
      </c>
      <c r="E73" s="25">
        <f t="shared" si="1"/>
        <v>518.98</v>
      </c>
      <c r="F73" s="25">
        <v>0</v>
      </c>
      <c r="G73" s="15">
        <v>518.98</v>
      </c>
    </row>
    <row r="74" spans="1:7" ht="19.5" customHeight="1">
      <c r="A74" s="14" t="s">
        <v>36</v>
      </c>
      <c r="B74" s="24" t="s">
        <v>36</v>
      </c>
      <c r="C74" s="30" t="s">
        <v>36</v>
      </c>
      <c r="D74" s="14" t="s">
        <v>206</v>
      </c>
      <c r="E74" s="25">
        <f t="shared" si="1"/>
        <v>0.79</v>
      </c>
      <c r="F74" s="25">
        <v>0.79</v>
      </c>
      <c r="G74" s="15">
        <v>0</v>
      </c>
    </row>
    <row r="75" spans="1:7" ht="19.5" customHeight="1">
      <c r="A75" s="14" t="s">
        <v>370</v>
      </c>
      <c r="B75" s="24" t="s">
        <v>200</v>
      </c>
      <c r="C75" s="30" t="s">
        <v>110</v>
      </c>
      <c r="D75" s="14" t="s">
        <v>371</v>
      </c>
      <c r="E75" s="25">
        <f t="shared" si="1"/>
        <v>0.79</v>
      </c>
      <c r="F75" s="25">
        <v>0.79</v>
      </c>
      <c r="G75" s="15">
        <v>0</v>
      </c>
    </row>
    <row r="76" spans="1:7" ht="19.5" customHeight="1">
      <c r="A76" s="14" t="s">
        <v>36</v>
      </c>
      <c r="B76" s="24" t="s">
        <v>36</v>
      </c>
      <c r="C76" s="30" t="s">
        <v>36</v>
      </c>
      <c r="D76" s="14" t="s">
        <v>117</v>
      </c>
      <c r="E76" s="25">
        <f t="shared" si="1"/>
        <v>115.98</v>
      </c>
      <c r="F76" s="25">
        <v>107.47</v>
      </c>
      <c r="G76" s="15">
        <v>8.51</v>
      </c>
    </row>
    <row r="77" spans="1:7" ht="19.5" customHeight="1">
      <c r="A77" s="14" t="s">
        <v>36</v>
      </c>
      <c r="B77" s="24" t="s">
        <v>36</v>
      </c>
      <c r="C77" s="30" t="s">
        <v>36</v>
      </c>
      <c r="D77" s="14" t="s">
        <v>118</v>
      </c>
      <c r="E77" s="25">
        <f t="shared" si="1"/>
        <v>115.98</v>
      </c>
      <c r="F77" s="25">
        <v>107.47</v>
      </c>
      <c r="G77" s="15">
        <v>8.51</v>
      </c>
    </row>
    <row r="78" spans="1:7" ht="19.5" customHeight="1">
      <c r="A78" s="14" t="s">
        <v>36</v>
      </c>
      <c r="B78" s="24" t="s">
        <v>36</v>
      </c>
      <c r="C78" s="30" t="s">
        <v>36</v>
      </c>
      <c r="D78" s="14" t="s">
        <v>337</v>
      </c>
      <c r="E78" s="25">
        <f t="shared" si="1"/>
        <v>107.47</v>
      </c>
      <c r="F78" s="25">
        <v>107.47</v>
      </c>
      <c r="G78" s="15">
        <v>0</v>
      </c>
    </row>
    <row r="79" spans="1:7" ht="19.5" customHeight="1">
      <c r="A79" s="14" t="s">
        <v>338</v>
      </c>
      <c r="B79" s="24" t="s">
        <v>84</v>
      </c>
      <c r="C79" s="30" t="s">
        <v>120</v>
      </c>
      <c r="D79" s="14" t="s">
        <v>339</v>
      </c>
      <c r="E79" s="25">
        <f t="shared" si="1"/>
        <v>37.66</v>
      </c>
      <c r="F79" s="25">
        <v>37.66</v>
      </c>
      <c r="G79" s="15">
        <v>0</v>
      </c>
    </row>
    <row r="80" spans="1:7" ht="19.5" customHeight="1">
      <c r="A80" s="14" t="s">
        <v>338</v>
      </c>
      <c r="B80" s="24" t="s">
        <v>83</v>
      </c>
      <c r="C80" s="30" t="s">
        <v>120</v>
      </c>
      <c r="D80" s="14" t="s">
        <v>340</v>
      </c>
      <c r="E80" s="25">
        <f t="shared" si="1"/>
        <v>6.25</v>
      </c>
      <c r="F80" s="25">
        <v>6.25</v>
      </c>
      <c r="G80" s="15">
        <v>0</v>
      </c>
    </row>
    <row r="81" spans="1:7" ht="19.5" customHeight="1">
      <c r="A81" s="14" t="s">
        <v>338</v>
      </c>
      <c r="B81" s="24" t="s">
        <v>90</v>
      </c>
      <c r="C81" s="30" t="s">
        <v>120</v>
      </c>
      <c r="D81" s="14" t="s">
        <v>341</v>
      </c>
      <c r="E81" s="25">
        <f t="shared" si="1"/>
        <v>2.16</v>
      </c>
      <c r="F81" s="25">
        <v>2.16</v>
      </c>
      <c r="G81" s="15">
        <v>0</v>
      </c>
    </row>
    <row r="82" spans="1:7" ht="19.5" customHeight="1">
      <c r="A82" s="14" t="s">
        <v>338</v>
      </c>
      <c r="B82" s="24" t="s">
        <v>209</v>
      </c>
      <c r="C82" s="30" t="s">
        <v>120</v>
      </c>
      <c r="D82" s="14" t="s">
        <v>377</v>
      </c>
      <c r="E82" s="25">
        <f t="shared" si="1"/>
        <v>26.74</v>
      </c>
      <c r="F82" s="25">
        <v>26.74</v>
      </c>
      <c r="G82" s="15">
        <v>0</v>
      </c>
    </row>
    <row r="83" spans="1:7" ht="19.5" customHeight="1">
      <c r="A83" s="14" t="s">
        <v>338</v>
      </c>
      <c r="B83" s="24" t="s">
        <v>89</v>
      </c>
      <c r="C83" s="30" t="s">
        <v>120</v>
      </c>
      <c r="D83" s="14" t="s">
        <v>342</v>
      </c>
      <c r="E83" s="25">
        <f t="shared" si="1"/>
        <v>10.63</v>
      </c>
      <c r="F83" s="25">
        <v>10.63</v>
      </c>
      <c r="G83" s="15">
        <v>0</v>
      </c>
    </row>
    <row r="84" spans="1:7" ht="19.5" customHeight="1">
      <c r="A84" s="14" t="s">
        <v>338</v>
      </c>
      <c r="B84" s="24" t="s">
        <v>200</v>
      </c>
      <c r="C84" s="30" t="s">
        <v>120</v>
      </c>
      <c r="D84" s="14" t="s">
        <v>378</v>
      </c>
      <c r="E84" s="25">
        <f t="shared" si="1"/>
        <v>5.3</v>
      </c>
      <c r="F84" s="25">
        <v>5.3</v>
      </c>
      <c r="G84" s="15">
        <v>0</v>
      </c>
    </row>
    <row r="85" spans="1:7" ht="19.5" customHeight="1">
      <c r="A85" s="14" t="s">
        <v>338</v>
      </c>
      <c r="B85" s="24" t="s">
        <v>343</v>
      </c>
      <c r="C85" s="30" t="s">
        <v>120</v>
      </c>
      <c r="D85" s="14" t="s">
        <v>344</v>
      </c>
      <c r="E85" s="25">
        <f t="shared" si="1"/>
        <v>7.3</v>
      </c>
      <c r="F85" s="25">
        <v>7.3</v>
      </c>
      <c r="G85" s="15">
        <v>0</v>
      </c>
    </row>
    <row r="86" spans="1:7" ht="19.5" customHeight="1">
      <c r="A86" s="14" t="s">
        <v>338</v>
      </c>
      <c r="B86" s="24" t="s">
        <v>379</v>
      </c>
      <c r="C86" s="30" t="s">
        <v>120</v>
      </c>
      <c r="D86" s="14" t="s">
        <v>380</v>
      </c>
      <c r="E86" s="25">
        <f t="shared" si="1"/>
        <v>0.53</v>
      </c>
      <c r="F86" s="25">
        <v>0.53</v>
      </c>
      <c r="G86" s="15">
        <v>0</v>
      </c>
    </row>
    <row r="87" spans="1:7" ht="19.5" customHeight="1">
      <c r="A87" s="14" t="s">
        <v>338</v>
      </c>
      <c r="B87" s="24" t="s">
        <v>346</v>
      </c>
      <c r="C87" s="30" t="s">
        <v>120</v>
      </c>
      <c r="D87" s="14" t="s">
        <v>190</v>
      </c>
      <c r="E87" s="25">
        <f t="shared" si="1"/>
        <v>7.9</v>
      </c>
      <c r="F87" s="25">
        <v>7.9</v>
      </c>
      <c r="G87" s="15">
        <v>0</v>
      </c>
    </row>
    <row r="88" spans="1:7" ht="19.5" customHeight="1">
      <c r="A88" s="14" t="s">
        <v>338</v>
      </c>
      <c r="B88" s="24" t="s">
        <v>113</v>
      </c>
      <c r="C88" s="30" t="s">
        <v>120</v>
      </c>
      <c r="D88" s="14" t="s">
        <v>191</v>
      </c>
      <c r="E88" s="25">
        <f t="shared" si="1"/>
        <v>3</v>
      </c>
      <c r="F88" s="25">
        <v>3</v>
      </c>
      <c r="G88" s="15">
        <v>0</v>
      </c>
    </row>
    <row r="89" spans="1:7" ht="19.5" customHeight="1">
      <c r="A89" s="14" t="s">
        <v>36</v>
      </c>
      <c r="B89" s="24" t="s">
        <v>36</v>
      </c>
      <c r="C89" s="30" t="s">
        <v>36</v>
      </c>
      <c r="D89" s="14" t="s">
        <v>347</v>
      </c>
      <c r="E89" s="25">
        <f t="shared" si="1"/>
        <v>8.51</v>
      </c>
      <c r="F89" s="25">
        <v>0</v>
      </c>
      <c r="G89" s="15">
        <v>8.51</v>
      </c>
    </row>
    <row r="90" spans="1:7" ht="19.5" customHeight="1">
      <c r="A90" s="14" t="s">
        <v>348</v>
      </c>
      <c r="B90" s="24" t="s">
        <v>84</v>
      </c>
      <c r="C90" s="30" t="s">
        <v>120</v>
      </c>
      <c r="D90" s="14" t="s">
        <v>349</v>
      </c>
      <c r="E90" s="25">
        <f t="shared" si="1"/>
        <v>0.5</v>
      </c>
      <c r="F90" s="25">
        <v>0</v>
      </c>
      <c r="G90" s="15">
        <v>0.5</v>
      </c>
    </row>
    <row r="91" spans="1:7" ht="19.5" customHeight="1">
      <c r="A91" s="14" t="s">
        <v>348</v>
      </c>
      <c r="B91" s="24" t="s">
        <v>93</v>
      </c>
      <c r="C91" s="30" t="s">
        <v>120</v>
      </c>
      <c r="D91" s="14" t="s">
        <v>353</v>
      </c>
      <c r="E91" s="25">
        <f t="shared" si="1"/>
        <v>1.5</v>
      </c>
      <c r="F91" s="25">
        <v>0</v>
      </c>
      <c r="G91" s="15">
        <v>1.5</v>
      </c>
    </row>
    <row r="92" spans="1:7" ht="19.5" customHeight="1">
      <c r="A92" s="14" t="s">
        <v>348</v>
      </c>
      <c r="B92" s="24" t="s">
        <v>122</v>
      </c>
      <c r="C92" s="30" t="s">
        <v>120</v>
      </c>
      <c r="D92" s="14" t="s">
        <v>354</v>
      </c>
      <c r="E92" s="25">
        <f t="shared" si="1"/>
        <v>1.5</v>
      </c>
      <c r="F92" s="25">
        <v>0</v>
      </c>
      <c r="G92" s="15">
        <v>1.5</v>
      </c>
    </row>
    <row r="93" spans="1:7" ht="19.5" customHeight="1">
      <c r="A93" s="14" t="s">
        <v>348</v>
      </c>
      <c r="B93" s="24" t="s">
        <v>209</v>
      </c>
      <c r="C93" s="30" t="s">
        <v>120</v>
      </c>
      <c r="D93" s="14" t="s">
        <v>355</v>
      </c>
      <c r="E93" s="25">
        <f t="shared" si="1"/>
        <v>0.81</v>
      </c>
      <c r="F93" s="25">
        <v>0</v>
      </c>
      <c r="G93" s="15">
        <v>0.81</v>
      </c>
    </row>
    <row r="94" spans="1:7" ht="19.5" customHeight="1">
      <c r="A94" s="14" t="s">
        <v>348</v>
      </c>
      <c r="B94" s="24" t="s">
        <v>97</v>
      </c>
      <c r="C94" s="30" t="s">
        <v>120</v>
      </c>
      <c r="D94" s="14" t="s">
        <v>358</v>
      </c>
      <c r="E94" s="25">
        <f t="shared" si="1"/>
        <v>0.5</v>
      </c>
      <c r="F94" s="25">
        <v>0</v>
      </c>
      <c r="G94" s="15">
        <v>0.5</v>
      </c>
    </row>
    <row r="95" spans="1:7" ht="19.5" customHeight="1">
      <c r="A95" s="14" t="s">
        <v>348</v>
      </c>
      <c r="B95" s="24" t="s">
        <v>363</v>
      </c>
      <c r="C95" s="30" t="s">
        <v>120</v>
      </c>
      <c r="D95" s="14" t="s">
        <v>364</v>
      </c>
      <c r="E95" s="25">
        <f t="shared" si="1"/>
        <v>0.72</v>
      </c>
      <c r="F95" s="25">
        <v>0</v>
      </c>
      <c r="G95" s="15">
        <v>0.72</v>
      </c>
    </row>
    <row r="96" spans="1:7" ht="19.5" customHeight="1">
      <c r="A96" s="14" t="s">
        <v>348</v>
      </c>
      <c r="B96" s="24" t="s">
        <v>365</v>
      </c>
      <c r="C96" s="30" t="s">
        <v>120</v>
      </c>
      <c r="D96" s="14" t="s">
        <v>366</v>
      </c>
      <c r="E96" s="25">
        <f t="shared" si="1"/>
        <v>1.08</v>
      </c>
      <c r="F96" s="25">
        <v>0</v>
      </c>
      <c r="G96" s="15">
        <v>1.08</v>
      </c>
    </row>
    <row r="97" spans="1:7" ht="19.5" customHeight="1">
      <c r="A97" s="14" t="s">
        <v>348</v>
      </c>
      <c r="B97" s="24" t="s">
        <v>368</v>
      </c>
      <c r="C97" s="30" t="s">
        <v>120</v>
      </c>
      <c r="D97" s="14" t="s">
        <v>369</v>
      </c>
      <c r="E97" s="25">
        <f t="shared" si="1"/>
        <v>0.5</v>
      </c>
      <c r="F97" s="25">
        <v>0</v>
      </c>
      <c r="G97" s="15">
        <v>0.5</v>
      </c>
    </row>
    <row r="98" spans="1:7" ht="19.5" customHeight="1">
      <c r="A98" s="14" t="s">
        <v>348</v>
      </c>
      <c r="B98" s="24" t="s">
        <v>113</v>
      </c>
      <c r="C98" s="30" t="s">
        <v>120</v>
      </c>
      <c r="D98" s="14" t="s">
        <v>202</v>
      </c>
      <c r="E98" s="25">
        <f t="shared" si="1"/>
        <v>1.4</v>
      </c>
      <c r="F98" s="25">
        <v>0</v>
      </c>
      <c r="G98" s="15">
        <v>1.4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381</v>
      </c>
    </row>
    <row r="2" spans="1:6" ht="19.5" customHeight="1">
      <c r="A2" s="92" t="s">
        <v>382</v>
      </c>
      <c r="B2" s="92"/>
      <c r="C2" s="92"/>
      <c r="D2" s="92"/>
      <c r="E2" s="92"/>
      <c r="F2" s="92"/>
    </row>
    <row r="3" spans="1:6" ht="19.5" customHeight="1">
      <c r="A3" s="4" t="s">
        <v>0</v>
      </c>
      <c r="B3" s="5"/>
      <c r="C3" s="5"/>
      <c r="D3" s="27"/>
      <c r="E3" s="27"/>
      <c r="F3" s="7" t="s">
        <v>3</v>
      </c>
    </row>
    <row r="4" spans="1:6" ht="19.5" customHeight="1">
      <c r="A4" s="104" t="s">
        <v>67</v>
      </c>
      <c r="B4" s="105"/>
      <c r="C4" s="106"/>
      <c r="D4" s="146" t="s">
        <v>68</v>
      </c>
      <c r="E4" s="139" t="s">
        <v>383</v>
      </c>
      <c r="F4" s="113" t="s">
        <v>70</v>
      </c>
    </row>
    <row r="5" spans="1:6" ht="19.5" customHeight="1">
      <c r="A5" s="9" t="s">
        <v>77</v>
      </c>
      <c r="B5" s="10" t="s">
        <v>78</v>
      </c>
      <c r="C5" s="11" t="s">
        <v>79</v>
      </c>
      <c r="D5" s="147"/>
      <c r="E5" s="139"/>
      <c r="F5" s="113"/>
    </row>
    <row r="6" spans="1:6" ht="19.5" customHeight="1">
      <c r="A6" s="24" t="s">
        <v>36</v>
      </c>
      <c r="B6" s="24" t="s">
        <v>36</v>
      </c>
      <c r="C6" s="24" t="s">
        <v>36</v>
      </c>
      <c r="D6" s="28" t="s">
        <v>36</v>
      </c>
      <c r="E6" s="28" t="s">
        <v>57</v>
      </c>
      <c r="F6" s="29">
        <v>28959.2</v>
      </c>
    </row>
    <row r="7" spans="1:6" ht="19.5" customHeight="1">
      <c r="A7" s="24" t="s">
        <v>36</v>
      </c>
      <c r="B7" s="24" t="s">
        <v>36</v>
      </c>
      <c r="C7" s="24" t="s">
        <v>36</v>
      </c>
      <c r="D7" s="28" t="s">
        <v>36</v>
      </c>
      <c r="E7" s="28" t="s">
        <v>80</v>
      </c>
      <c r="F7" s="29">
        <v>28959.2</v>
      </c>
    </row>
    <row r="8" spans="1:6" ht="19.5" customHeight="1">
      <c r="A8" s="24" t="s">
        <v>36</v>
      </c>
      <c r="B8" s="24" t="s">
        <v>36</v>
      </c>
      <c r="C8" s="24" t="s">
        <v>36</v>
      </c>
      <c r="D8" s="28" t="s">
        <v>36</v>
      </c>
      <c r="E8" s="28" t="s">
        <v>81</v>
      </c>
      <c r="F8" s="29">
        <v>2057.33</v>
      </c>
    </row>
    <row r="9" spans="1:6" ht="19.5" customHeight="1">
      <c r="A9" s="24" t="s">
        <v>36</v>
      </c>
      <c r="B9" s="24" t="s">
        <v>36</v>
      </c>
      <c r="C9" s="24" t="s">
        <v>36</v>
      </c>
      <c r="D9" s="28" t="s">
        <v>36</v>
      </c>
      <c r="E9" s="28" t="s">
        <v>87</v>
      </c>
      <c r="F9" s="29">
        <v>2057.33</v>
      </c>
    </row>
    <row r="10" spans="1:6" ht="19.5" customHeight="1">
      <c r="A10" s="24" t="s">
        <v>82</v>
      </c>
      <c r="B10" s="24" t="s">
        <v>83</v>
      </c>
      <c r="C10" s="24" t="s">
        <v>83</v>
      </c>
      <c r="D10" s="28" t="s">
        <v>85</v>
      </c>
      <c r="E10" s="28" t="s">
        <v>384</v>
      </c>
      <c r="F10" s="29">
        <v>80</v>
      </c>
    </row>
    <row r="11" spans="1:6" ht="19.5" customHeight="1">
      <c r="A11" s="24" t="s">
        <v>82</v>
      </c>
      <c r="B11" s="24" t="s">
        <v>83</v>
      </c>
      <c r="C11" s="24" t="s">
        <v>83</v>
      </c>
      <c r="D11" s="28" t="s">
        <v>85</v>
      </c>
      <c r="E11" s="28" t="s">
        <v>385</v>
      </c>
      <c r="F11" s="29">
        <v>34</v>
      </c>
    </row>
    <row r="12" spans="1:6" ht="19.5" customHeight="1">
      <c r="A12" s="24" t="s">
        <v>82</v>
      </c>
      <c r="B12" s="24" t="s">
        <v>83</v>
      </c>
      <c r="C12" s="24" t="s">
        <v>83</v>
      </c>
      <c r="D12" s="28" t="s">
        <v>85</v>
      </c>
      <c r="E12" s="28" t="s">
        <v>386</v>
      </c>
      <c r="F12" s="29">
        <v>88</v>
      </c>
    </row>
    <row r="13" spans="1:6" ht="19.5" customHeight="1">
      <c r="A13" s="24" t="s">
        <v>82</v>
      </c>
      <c r="B13" s="24" t="s">
        <v>83</v>
      </c>
      <c r="C13" s="24" t="s">
        <v>83</v>
      </c>
      <c r="D13" s="28" t="s">
        <v>85</v>
      </c>
      <c r="E13" s="28" t="s">
        <v>387</v>
      </c>
      <c r="F13" s="29">
        <v>370</v>
      </c>
    </row>
    <row r="14" spans="1:6" ht="19.5" customHeight="1">
      <c r="A14" s="24" t="s">
        <v>82</v>
      </c>
      <c r="B14" s="24" t="s">
        <v>83</v>
      </c>
      <c r="C14" s="24" t="s">
        <v>83</v>
      </c>
      <c r="D14" s="28" t="s">
        <v>85</v>
      </c>
      <c r="E14" s="28" t="s">
        <v>388</v>
      </c>
      <c r="F14" s="29">
        <v>26.83</v>
      </c>
    </row>
    <row r="15" spans="1:6" ht="19.5" customHeight="1">
      <c r="A15" s="24" t="s">
        <v>82</v>
      </c>
      <c r="B15" s="24" t="s">
        <v>83</v>
      </c>
      <c r="C15" s="24" t="s">
        <v>83</v>
      </c>
      <c r="D15" s="28" t="s">
        <v>85</v>
      </c>
      <c r="E15" s="28" t="s">
        <v>389</v>
      </c>
      <c r="F15" s="29">
        <v>764</v>
      </c>
    </row>
    <row r="16" spans="1:6" ht="19.5" customHeight="1">
      <c r="A16" s="24" t="s">
        <v>82</v>
      </c>
      <c r="B16" s="24" t="s">
        <v>83</v>
      </c>
      <c r="C16" s="24" t="s">
        <v>83</v>
      </c>
      <c r="D16" s="28" t="s">
        <v>85</v>
      </c>
      <c r="E16" s="28" t="s">
        <v>390</v>
      </c>
      <c r="F16" s="29">
        <v>210</v>
      </c>
    </row>
    <row r="17" spans="1:6" ht="19.5" customHeight="1">
      <c r="A17" s="24" t="s">
        <v>82</v>
      </c>
      <c r="B17" s="24" t="s">
        <v>83</v>
      </c>
      <c r="C17" s="24" t="s">
        <v>83</v>
      </c>
      <c r="D17" s="28" t="s">
        <v>85</v>
      </c>
      <c r="E17" s="28" t="s">
        <v>391</v>
      </c>
      <c r="F17" s="29">
        <v>448.5</v>
      </c>
    </row>
    <row r="18" spans="1:6" ht="19.5" customHeight="1">
      <c r="A18" s="24" t="s">
        <v>82</v>
      </c>
      <c r="B18" s="24" t="s">
        <v>83</v>
      </c>
      <c r="C18" s="24" t="s">
        <v>83</v>
      </c>
      <c r="D18" s="28" t="s">
        <v>85</v>
      </c>
      <c r="E18" s="28" t="s">
        <v>392</v>
      </c>
      <c r="F18" s="29">
        <v>20</v>
      </c>
    </row>
    <row r="19" spans="1:6" ht="19.5" customHeight="1">
      <c r="A19" s="24" t="s">
        <v>82</v>
      </c>
      <c r="B19" s="24" t="s">
        <v>83</v>
      </c>
      <c r="C19" s="24" t="s">
        <v>83</v>
      </c>
      <c r="D19" s="28" t="s">
        <v>85</v>
      </c>
      <c r="E19" s="28" t="s">
        <v>393</v>
      </c>
      <c r="F19" s="29">
        <v>16</v>
      </c>
    </row>
    <row r="20" spans="1:6" ht="19.5" customHeight="1">
      <c r="A20" s="24" t="s">
        <v>36</v>
      </c>
      <c r="B20" s="24" t="s">
        <v>36</v>
      </c>
      <c r="C20" s="24" t="s">
        <v>36</v>
      </c>
      <c r="D20" s="28" t="s">
        <v>36</v>
      </c>
      <c r="E20" s="28" t="s">
        <v>103</v>
      </c>
      <c r="F20" s="29">
        <v>3996.21</v>
      </c>
    </row>
    <row r="21" spans="1:6" ht="19.5" customHeight="1">
      <c r="A21" s="24" t="s">
        <v>36</v>
      </c>
      <c r="B21" s="24" t="s">
        <v>36</v>
      </c>
      <c r="C21" s="24" t="s">
        <v>36</v>
      </c>
      <c r="D21" s="28" t="s">
        <v>36</v>
      </c>
      <c r="E21" s="28" t="s">
        <v>87</v>
      </c>
      <c r="F21" s="29">
        <v>727.33</v>
      </c>
    </row>
    <row r="22" spans="1:6" ht="19.5" customHeight="1">
      <c r="A22" s="24" t="s">
        <v>82</v>
      </c>
      <c r="B22" s="24" t="s">
        <v>83</v>
      </c>
      <c r="C22" s="24" t="s">
        <v>83</v>
      </c>
      <c r="D22" s="28" t="s">
        <v>104</v>
      </c>
      <c r="E22" s="28" t="s">
        <v>394</v>
      </c>
      <c r="F22" s="29">
        <v>11</v>
      </c>
    </row>
    <row r="23" spans="1:6" ht="19.5" customHeight="1">
      <c r="A23" s="24" t="s">
        <v>82</v>
      </c>
      <c r="B23" s="24" t="s">
        <v>83</v>
      </c>
      <c r="C23" s="24" t="s">
        <v>83</v>
      </c>
      <c r="D23" s="28" t="s">
        <v>104</v>
      </c>
      <c r="E23" s="28" t="s">
        <v>395</v>
      </c>
      <c r="F23" s="29">
        <v>46</v>
      </c>
    </row>
    <row r="24" spans="1:6" ht="19.5" customHeight="1">
      <c r="A24" s="24" t="s">
        <v>82</v>
      </c>
      <c r="B24" s="24" t="s">
        <v>83</v>
      </c>
      <c r="C24" s="24" t="s">
        <v>83</v>
      </c>
      <c r="D24" s="28" t="s">
        <v>104</v>
      </c>
      <c r="E24" s="28" t="s">
        <v>396</v>
      </c>
      <c r="F24" s="29">
        <v>15</v>
      </c>
    </row>
    <row r="25" spans="1:6" ht="19.5" customHeight="1">
      <c r="A25" s="24" t="s">
        <v>82</v>
      </c>
      <c r="B25" s="24" t="s">
        <v>83</v>
      </c>
      <c r="C25" s="24" t="s">
        <v>83</v>
      </c>
      <c r="D25" s="28" t="s">
        <v>104</v>
      </c>
      <c r="E25" s="28" t="s">
        <v>397</v>
      </c>
      <c r="F25" s="29">
        <v>48</v>
      </c>
    </row>
    <row r="26" spans="1:6" ht="19.5" customHeight="1">
      <c r="A26" s="24" t="s">
        <v>82</v>
      </c>
      <c r="B26" s="24" t="s">
        <v>83</v>
      </c>
      <c r="C26" s="24" t="s">
        <v>83</v>
      </c>
      <c r="D26" s="28" t="s">
        <v>104</v>
      </c>
      <c r="E26" s="28" t="s">
        <v>398</v>
      </c>
      <c r="F26" s="29">
        <v>10</v>
      </c>
    </row>
    <row r="27" spans="1:6" ht="19.5" customHeight="1">
      <c r="A27" s="24" t="s">
        <v>82</v>
      </c>
      <c r="B27" s="24" t="s">
        <v>83</v>
      </c>
      <c r="C27" s="24" t="s">
        <v>83</v>
      </c>
      <c r="D27" s="28" t="s">
        <v>104</v>
      </c>
      <c r="E27" s="28" t="s">
        <v>399</v>
      </c>
      <c r="F27" s="29">
        <v>19.1</v>
      </c>
    </row>
    <row r="28" spans="1:6" ht="19.5" customHeight="1">
      <c r="A28" s="24" t="s">
        <v>82</v>
      </c>
      <c r="B28" s="24" t="s">
        <v>83</v>
      </c>
      <c r="C28" s="24" t="s">
        <v>83</v>
      </c>
      <c r="D28" s="28" t="s">
        <v>104</v>
      </c>
      <c r="E28" s="28" t="s">
        <v>400</v>
      </c>
      <c r="F28" s="29">
        <v>231.82</v>
      </c>
    </row>
    <row r="29" spans="1:6" ht="19.5" customHeight="1">
      <c r="A29" s="24" t="s">
        <v>82</v>
      </c>
      <c r="B29" s="24" t="s">
        <v>83</v>
      </c>
      <c r="C29" s="24" t="s">
        <v>83</v>
      </c>
      <c r="D29" s="28" t="s">
        <v>104</v>
      </c>
      <c r="E29" s="28" t="s">
        <v>401</v>
      </c>
      <c r="F29" s="29">
        <v>49</v>
      </c>
    </row>
    <row r="30" spans="1:6" ht="19.5" customHeight="1">
      <c r="A30" s="24" t="s">
        <v>82</v>
      </c>
      <c r="B30" s="24" t="s">
        <v>83</v>
      </c>
      <c r="C30" s="24" t="s">
        <v>83</v>
      </c>
      <c r="D30" s="28" t="s">
        <v>104</v>
      </c>
      <c r="E30" s="28" t="s">
        <v>402</v>
      </c>
      <c r="F30" s="29">
        <v>23.5</v>
      </c>
    </row>
    <row r="31" spans="1:6" ht="19.5" customHeight="1">
      <c r="A31" s="24" t="s">
        <v>82</v>
      </c>
      <c r="B31" s="24" t="s">
        <v>83</v>
      </c>
      <c r="C31" s="24" t="s">
        <v>83</v>
      </c>
      <c r="D31" s="28" t="s">
        <v>104</v>
      </c>
      <c r="E31" s="28" t="s">
        <v>403</v>
      </c>
      <c r="F31" s="29">
        <v>98</v>
      </c>
    </row>
    <row r="32" spans="1:6" ht="19.5" customHeight="1">
      <c r="A32" s="24" t="s">
        <v>82</v>
      </c>
      <c r="B32" s="24" t="s">
        <v>83</v>
      </c>
      <c r="C32" s="24" t="s">
        <v>83</v>
      </c>
      <c r="D32" s="28" t="s">
        <v>104</v>
      </c>
      <c r="E32" s="28" t="s">
        <v>404</v>
      </c>
      <c r="F32" s="29">
        <v>16</v>
      </c>
    </row>
    <row r="33" spans="1:6" ht="19.5" customHeight="1">
      <c r="A33" s="24" t="s">
        <v>82</v>
      </c>
      <c r="B33" s="24" t="s">
        <v>83</v>
      </c>
      <c r="C33" s="24" t="s">
        <v>83</v>
      </c>
      <c r="D33" s="28" t="s">
        <v>104</v>
      </c>
      <c r="E33" s="28" t="s">
        <v>405</v>
      </c>
      <c r="F33" s="29">
        <v>11.84</v>
      </c>
    </row>
    <row r="34" spans="1:6" ht="19.5" customHeight="1">
      <c r="A34" s="24" t="s">
        <v>82</v>
      </c>
      <c r="B34" s="24" t="s">
        <v>83</v>
      </c>
      <c r="C34" s="24" t="s">
        <v>83</v>
      </c>
      <c r="D34" s="28" t="s">
        <v>104</v>
      </c>
      <c r="E34" s="28" t="s">
        <v>406</v>
      </c>
      <c r="F34" s="29">
        <v>34.57</v>
      </c>
    </row>
    <row r="35" spans="1:6" ht="19.5" customHeight="1">
      <c r="A35" s="24" t="s">
        <v>82</v>
      </c>
      <c r="B35" s="24" t="s">
        <v>83</v>
      </c>
      <c r="C35" s="24" t="s">
        <v>83</v>
      </c>
      <c r="D35" s="28" t="s">
        <v>104</v>
      </c>
      <c r="E35" s="28" t="s">
        <v>407</v>
      </c>
      <c r="F35" s="29">
        <v>28</v>
      </c>
    </row>
    <row r="36" spans="1:6" ht="19.5" customHeight="1">
      <c r="A36" s="24" t="s">
        <v>82</v>
      </c>
      <c r="B36" s="24" t="s">
        <v>83</v>
      </c>
      <c r="C36" s="24" t="s">
        <v>83</v>
      </c>
      <c r="D36" s="28" t="s">
        <v>104</v>
      </c>
      <c r="E36" s="28" t="s">
        <v>408</v>
      </c>
      <c r="F36" s="29">
        <v>7.5</v>
      </c>
    </row>
    <row r="37" spans="1:6" ht="19.5" customHeight="1">
      <c r="A37" s="24" t="s">
        <v>82</v>
      </c>
      <c r="B37" s="24" t="s">
        <v>83</v>
      </c>
      <c r="C37" s="24" t="s">
        <v>83</v>
      </c>
      <c r="D37" s="28" t="s">
        <v>104</v>
      </c>
      <c r="E37" s="28" t="s">
        <v>409</v>
      </c>
      <c r="F37" s="29">
        <v>78</v>
      </c>
    </row>
    <row r="38" spans="1:6" ht="19.5" customHeight="1">
      <c r="A38" s="24" t="s">
        <v>36</v>
      </c>
      <c r="B38" s="24" t="s">
        <v>36</v>
      </c>
      <c r="C38" s="24" t="s">
        <v>36</v>
      </c>
      <c r="D38" s="28" t="s">
        <v>36</v>
      </c>
      <c r="E38" s="28" t="s">
        <v>106</v>
      </c>
      <c r="F38" s="29">
        <v>3258.88</v>
      </c>
    </row>
    <row r="39" spans="1:6" ht="19.5" customHeight="1">
      <c r="A39" s="24" t="s">
        <v>82</v>
      </c>
      <c r="B39" s="24" t="s">
        <v>83</v>
      </c>
      <c r="C39" s="24" t="s">
        <v>105</v>
      </c>
      <c r="D39" s="28" t="s">
        <v>104</v>
      </c>
      <c r="E39" s="28" t="s">
        <v>410</v>
      </c>
      <c r="F39" s="29">
        <v>62</v>
      </c>
    </row>
    <row r="40" spans="1:6" ht="19.5" customHeight="1">
      <c r="A40" s="24" t="s">
        <v>82</v>
      </c>
      <c r="B40" s="24" t="s">
        <v>83</v>
      </c>
      <c r="C40" s="24" t="s">
        <v>105</v>
      </c>
      <c r="D40" s="28" t="s">
        <v>104</v>
      </c>
      <c r="E40" s="28" t="s">
        <v>411</v>
      </c>
      <c r="F40" s="29">
        <v>5.95</v>
      </c>
    </row>
    <row r="41" spans="1:6" ht="19.5" customHeight="1">
      <c r="A41" s="24" t="s">
        <v>82</v>
      </c>
      <c r="B41" s="24" t="s">
        <v>83</v>
      </c>
      <c r="C41" s="24" t="s">
        <v>105</v>
      </c>
      <c r="D41" s="28" t="s">
        <v>104</v>
      </c>
      <c r="E41" s="28" t="s">
        <v>412</v>
      </c>
      <c r="F41" s="29">
        <v>3141.93</v>
      </c>
    </row>
    <row r="42" spans="1:6" ht="19.5" customHeight="1">
      <c r="A42" s="24" t="s">
        <v>82</v>
      </c>
      <c r="B42" s="24" t="s">
        <v>83</v>
      </c>
      <c r="C42" s="24" t="s">
        <v>105</v>
      </c>
      <c r="D42" s="28" t="s">
        <v>104</v>
      </c>
      <c r="E42" s="28" t="s">
        <v>413</v>
      </c>
      <c r="F42" s="29">
        <v>49</v>
      </c>
    </row>
    <row r="43" spans="1:6" ht="19.5" customHeight="1">
      <c r="A43" s="24" t="s">
        <v>36</v>
      </c>
      <c r="B43" s="24" t="s">
        <v>36</v>
      </c>
      <c r="C43" s="24" t="s">
        <v>36</v>
      </c>
      <c r="D43" s="28" t="s">
        <v>36</v>
      </c>
      <c r="E43" s="28" t="s">
        <v>108</v>
      </c>
      <c r="F43" s="29">
        <v>10</v>
      </c>
    </row>
    <row r="44" spans="1:6" ht="19.5" customHeight="1">
      <c r="A44" s="24" t="s">
        <v>82</v>
      </c>
      <c r="B44" s="24" t="s">
        <v>83</v>
      </c>
      <c r="C44" s="24" t="s">
        <v>107</v>
      </c>
      <c r="D44" s="28" t="s">
        <v>104</v>
      </c>
      <c r="E44" s="28" t="s">
        <v>414</v>
      </c>
      <c r="F44" s="29">
        <v>10</v>
      </c>
    </row>
    <row r="45" spans="1:6" ht="19.5" customHeight="1">
      <c r="A45" s="24" t="s">
        <v>36</v>
      </c>
      <c r="B45" s="24" t="s">
        <v>36</v>
      </c>
      <c r="C45" s="24" t="s">
        <v>36</v>
      </c>
      <c r="D45" s="28" t="s">
        <v>36</v>
      </c>
      <c r="E45" s="28" t="s">
        <v>109</v>
      </c>
      <c r="F45" s="29">
        <v>22905.66</v>
      </c>
    </row>
    <row r="46" spans="1:6" ht="19.5" customHeight="1">
      <c r="A46" s="24" t="s">
        <v>36</v>
      </c>
      <c r="B46" s="24" t="s">
        <v>36</v>
      </c>
      <c r="C46" s="24" t="s">
        <v>36</v>
      </c>
      <c r="D46" s="28" t="s">
        <v>36</v>
      </c>
      <c r="E46" s="28" t="s">
        <v>87</v>
      </c>
      <c r="F46" s="29">
        <v>15920.19</v>
      </c>
    </row>
    <row r="47" spans="1:6" ht="19.5" customHeight="1">
      <c r="A47" s="24" t="s">
        <v>82</v>
      </c>
      <c r="B47" s="24" t="s">
        <v>83</v>
      </c>
      <c r="C47" s="24" t="s">
        <v>83</v>
      </c>
      <c r="D47" s="28" t="s">
        <v>110</v>
      </c>
      <c r="E47" s="28" t="s">
        <v>415</v>
      </c>
      <c r="F47" s="29">
        <v>947.47</v>
      </c>
    </row>
    <row r="48" spans="1:6" ht="19.5" customHeight="1">
      <c r="A48" s="24" t="s">
        <v>82</v>
      </c>
      <c r="B48" s="24" t="s">
        <v>83</v>
      </c>
      <c r="C48" s="24" t="s">
        <v>83</v>
      </c>
      <c r="D48" s="28" t="s">
        <v>110</v>
      </c>
      <c r="E48" s="28" t="s">
        <v>416</v>
      </c>
      <c r="F48" s="29">
        <v>1000</v>
      </c>
    </row>
    <row r="49" spans="1:6" ht="19.5" customHeight="1">
      <c r="A49" s="24" t="s">
        <v>82</v>
      </c>
      <c r="B49" s="24" t="s">
        <v>83</v>
      </c>
      <c r="C49" s="24" t="s">
        <v>83</v>
      </c>
      <c r="D49" s="28" t="s">
        <v>110</v>
      </c>
      <c r="E49" s="28" t="s">
        <v>417</v>
      </c>
      <c r="F49" s="29">
        <v>509.45</v>
      </c>
    </row>
    <row r="50" spans="1:6" ht="19.5" customHeight="1">
      <c r="A50" s="24" t="s">
        <v>82</v>
      </c>
      <c r="B50" s="24" t="s">
        <v>83</v>
      </c>
      <c r="C50" s="24" t="s">
        <v>83</v>
      </c>
      <c r="D50" s="28" t="s">
        <v>110</v>
      </c>
      <c r="E50" s="28" t="s">
        <v>418</v>
      </c>
      <c r="F50" s="29">
        <v>378</v>
      </c>
    </row>
    <row r="51" spans="1:6" ht="19.5" customHeight="1">
      <c r="A51" s="24" t="s">
        <v>82</v>
      </c>
      <c r="B51" s="24" t="s">
        <v>83</v>
      </c>
      <c r="C51" s="24" t="s">
        <v>83</v>
      </c>
      <c r="D51" s="28" t="s">
        <v>110</v>
      </c>
      <c r="E51" s="28" t="s">
        <v>419</v>
      </c>
      <c r="F51" s="29">
        <v>90</v>
      </c>
    </row>
    <row r="52" spans="1:6" ht="19.5" customHeight="1">
      <c r="A52" s="24" t="s">
        <v>82</v>
      </c>
      <c r="B52" s="24" t="s">
        <v>83</v>
      </c>
      <c r="C52" s="24" t="s">
        <v>83</v>
      </c>
      <c r="D52" s="28" t="s">
        <v>110</v>
      </c>
      <c r="E52" s="28" t="s">
        <v>420</v>
      </c>
      <c r="F52" s="29">
        <v>10336.86</v>
      </c>
    </row>
    <row r="53" spans="1:6" ht="19.5" customHeight="1">
      <c r="A53" s="24" t="s">
        <v>82</v>
      </c>
      <c r="B53" s="24" t="s">
        <v>83</v>
      </c>
      <c r="C53" s="24" t="s">
        <v>83</v>
      </c>
      <c r="D53" s="28" t="s">
        <v>110</v>
      </c>
      <c r="E53" s="28" t="s">
        <v>421</v>
      </c>
      <c r="F53" s="29">
        <v>2032.55</v>
      </c>
    </row>
    <row r="54" spans="1:6" ht="19.5" customHeight="1">
      <c r="A54" s="24" t="s">
        <v>82</v>
      </c>
      <c r="B54" s="24" t="s">
        <v>83</v>
      </c>
      <c r="C54" s="24" t="s">
        <v>83</v>
      </c>
      <c r="D54" s="28" t="s">
        <v>110</v>
      </c>
      <c r="E54" s="28" t="s">
        <v>422</v>
      </c>
      <c r="F54" s="29">
        <v>311.1</v>
      </c>
    </row>
    <row r="55" spans="1:6" ht="19.5" customHeight="1">
      <c r="A55" s="24" t="s">
        <v>82</v>
      </c>
      <c r="B55" s="24" t="s">
        <v>83</v>
      </c>
      <c r="C55" s="24" t="s">
        <v>83</v>
      </c>
      <c r="D55" s="28" t="s">
        <v>110</v>
      </c>
      <c r="E55" s="28" t="s">
        <v>423</v>
      </c>
      <c r="F55" s="29">
        <v>64.76</v>
      </c>
    </row>
    <row r="56" spans="1:6" ht="19.5" customHeight="1">
      <c r="A56" s="24" t="s">
        <v>82</v>
      </c>
      <c r="B56" s="24" t="s">
        <v>83</v>
      </c>
      <c r="C56" s="24" t="s">
        <v>83</v>
      </c>
      <c r="D56" s="28" t="s">
        <v>110</v>
      </c>
      <c r="E56" s="28" t="s">
        <v>424</v>
      </c>
      <c r="F56" s="29">
        <v>250</v>
      </c>
    </row>
    <row r="57" spans="1:6" ht="19.5" customHeight="1">
      <c r="A57" s="24" t="s">
        <v>36</v>
      </c>
      <c r="B57" s="24" t="s">
        <v>36</v>
      </c>
      <c r="C57" s="24" t="s">
        <v>36</v>
      </c>
      <c r="D57" s="28" t="s">
        <v>36</v>
      </c>
      <c r="E57" s="28" t="s">
        <v>106</v>
      </c>
      <c r="F57" s="29">
        <v>3265.87</v>
      </c>
    </row>
    <row r="58" spans="1:6" ht="19.5" customHeight="1">
      <c r="A58" s="24" t="s">
        <v>82</v>
      </c>
      <c r="B58" s="24" t="s">
        <v>83</v>
      </c>
      <c r="C58" s="24" t="s">
        <v>105</v>
      </c>
      <c r="D58" s="28" t="s">
        <v>110</v>
      </c>
      <c r="E58" s="28" t="s">
        <v>425</v>
      </c>
      <c r="F58" s="29">
        <v>1098.92</v>
      </c>
    </row>
    <row r="59" spans="1:6" ht="19.5" customHeight="1">
      <c r="A59" s="24" t="s">
        <v>82</v>
      </c>
      <c r="B59" s="24" t="s">
        <v>83</v>
      </c>
      <c r="C59" s="24" t="s">
        <v>105</v>
      </c>
      <c r="D59" s="28" t="s">
        <v>110</v>
      </c>
      <c r="E59" s="28" t="s">
        <v>426</v>
      </c>
      <c r="F59" s="29">
        <v>642</v>
      </c>
    </row>
    <row r="60" spans="1:6" ht="19.5" customHeight="1">
      <c r="A60" s="24" t="s">
        <v>82</v>
      </c>
      <c r="B60" s="24" t="s">
        <v>83</v>
      </c>
      <c r="C60" s="24" t="s">
        <v>105</v>
      </c>
      <c r="D60" s="28" t="s">
        <v>110</v>
      </c>
      <c r="E60" s="28" t="s">
        <v>427</v>
      </c>
      <c r="F60" s="29">
        <v>471</v>
      </c>
    </row>
    <row r="61" spans="1:6" ht="19.5" customHeight="1">
      <c r="A61" s="24" t="s">
        <v>82</v>
      </c>
      <c r="B61" s="24" t="s">
        <v>83</v>
      </c>
      <c r="C61" s="24" t="s">
        <v>105</v>
      </c>
      <c r="D61" s="28" t="s">
        <v>110</v>
      </c>
      <c r="E61" s="28" t="s">
        <v>428</v>
      </c>
      <c r="F61" s="29">
        <v>1053.95</v>
      </c>
    </row>
    <row r="62" spans="1:6" ht="19.5" customHeight="1">
      <c r="A62" s="24" t="s">
        <v>36</v>
      </c>
      <c r="B62" s="24" t="s">
        <v>36</v>
      </c>
      <c r="C62" s="24" t="s">
        <v>36</v>
      </c>
      <c r="D62" s="28" t="s">
        <v>36</v>
      </c>
      <c r="E62" s="28" t="s">
        <v>108</v>
      </c>
      <c r="F62" s="29">
        <v>2489.6</v>
      </c>
    </row>
    <row r="63" spans="1:6" ht="19.5" customHeight="1">
      <c r="A63" s="24" t="s">
        <v>82</v>
      </c>
      <c r="B63" s="24" t="s">
        <v>83</v>
      </c>
      <c r="C63" s="24" t="s">
        <v>107</v>
      </c>
      <c r="D63" s="28" t="s">
        <v>110</v>
      </c>
      <c r="E63" s="28" t="s">
        <v>429</v>
      </c>
      <c r="F63" s="29">
        <v>1304.1</v>
      </c>
    </row>
    <row r="64" spans="1:6" ht="19.5" customHeight="1">
      <c r="A64" s="24" t="s">
        <v>82</v>
      </c>
      <c r="B64" s="24" t="s">
        <v>83</v>
      </c>
      <c r="C64" s="24" t="s">
        <v>107</v>
      </c>
      <c r="D64" s="28" t="s">
        <v>110</v>
      </c>
      <c r="E64" s="28" t="s">
        <v>430</v>
      </c>
      <c r="F64" s="29">
        <v>200</v>
      </c>
    </row>
    <row r="65" spans="1:6" ht="19.5" customHeight="1">
      <c r="A65" s="24" t="s">
        <v>82</v>
      </c>
      <c r="B65" s="24" t="s">
        <v>83</v>
      </c>
      <c r="C65" s="24" t="s">
        <v>107</v>
      </c>
      <c r="D65" s="28" t="s">
        <v>110</v>
      </c>
      <c r="E65" s="28" t="s">
        <v>431</v>
      </c>
      <c r="F65" s="29">
        <v>985.5</v>
      </c>
    </row>
    <row r="66" spans="1:6" ht="19.5" customHeight="1">
      <c r="A66" s="24" t="s">
        <v>36</v>
      </c>
      <c r="B66" s="24" t="s">
        <v>36</v>
      </c>
      <c r="C66" s="24" t="s">
        <v>36</v>
      </c>
      <c r="D66" s="28" t="s">
        <v>36</v>
      </c>
      <c r="E66" s="28" t="s">
        <v>112</v>
      </c>
      <c r="F66" s="29">
        <v>10</v>
      </c>
    </row>
    <row r="67" spans="1:6" ht="19.5" customHeight="1">
      <c r="A67" s="24" t="s">
        <v>82</v>
      </c>
      <c r="B67" s="24" t="s">
        <v>83</v>
      </c>
      <c r="C67" s="24" t="s">
        <v>111</v>
      </c>
      <c r="D67" s="28" t="s">
        <v>110</v>
      </c>
      <c r="E67" s="28" t="s">
        <v>429</v>
      </c>
      <c r="F67" s="29">
        <v>10</v>
      </c>
    </row>
    <row r="68" spans="1:6" ht="19.5" customHeight="1">
      <c r="A68" s="24" t="s">
        <v>36</v>
      </c>
      <c r="B68" s="24" t="s">
        <v>36</v>
      </c>
      <c r="C68" s="24" t="s">
        <v>36</v>
      </c>
      <c r="D68" s="28" t="s">
        <v>36</v>
      </c>
      <c r="E68" s="28" t="s">
        <v>116</v>
      </c>
      <c r="F68" s="29">
        <v>1220</v>
      </c>
    </row>
    <row r="69" spans="1:6" ht="19.5" customHeight="1">
      <c r="A69" s="24" t="s">
        <v>115</v>
      </c>
      <c r="B69" s="24" t="s">
        <v>90</v>
      </c>
      <c r="C69" s="24" t="s">
        <v>84</v>
      </c>
      <c r="D69" s="28" t="s">
        <v>110</v>
      </c>
      <c r="E69" s="28" t="s">
        <v>432</v>
      </c>
      <c r="F69" s="29">
        <v>1220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433</v>
      </c>
    </row>
    <row r="2" spans="1:8" ht="25.5" customHeight="1">
      <c r="A2" s="92" t="s">
        <v>434</v>
      </c>
      <c r="B2" s="92"/>
      <c r="C2" s="92"/>
      <c r="D2" s="92"/>
      <c r="E2" s="92"/>
      <c r="F2" s="92"/>
      <c r="G2" s="92"/>
      <c r="H2" s="92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3</v>
      </c>
    </row>
    <row r="4" spans="1:8" ht="19.5" customHeight="1">
      <c r="A4" s="139" t="s">
        <v>435</v>
      </c>
      <c r="B4" s="139" t="s">
        <v>436</v>
      </c>
      <c r="C4" s="113" t="s">
        <v>437</v>
      </c>
      <c r="D4" s="113"/>
      <c r="E4" s="114"/>
      <c r="F4" s="114"/>
      <c r="G4" s="114"/>
      <c r="H4" s="113"/>
    </row>
    <row r="5" spans="1:8" ht="19.5" customHeight="1">
      <c r="A5" s="139"/>
      <c r="B5" s="139"/>
      <c r="C5" s="129" t="s">
        <v>57</v>
      </c>
      <c r="D5" s="112" t="s">
        <v>261</v>
      </c>
      <c r="E5" s="135" t="s">
        <v>438</v>
      </c>
      <c r="F5" s="143"/>
      <c r="G5" s="136"/>
      <c r="H5" s="149" t="s">
        <v>266</v>
      </c>
    </row>
    <row r="6" spans="1:8" ht="33.75" customHeight="1">
      <c r="A6" s="111"/>
      <c r="B6" s="111"/>
      <c r="C6" s="148"/>
      <c r="D6" s="96"/>
      <c r="E6" s="21" t="s">
        <v>72</v>
      </c>
      <c r="F6" s="22" t="s">
        <v>439</v>
      </c>
      <c r="G6" s="23" t="s">
        <v>440</v>
      </c>
      <c r="H6" s="138"/>
    </row>
    <row r="7" spans="1:8" ht="19.5" customHeight="1">
      <c r="A7" s="14" t="s">
        <v>36</v>
      </c>
      <c r="B7" s="24" t="s">
        <v>57</v>
      </c>
      <c r="C7" s="16">
        <f>SUM(D7,F7:H7)</f>
        <v>3193.77</v>
      </c>
      <c r="D7" s="25">
        <v>0</v>
      </c>
      <c r="E7" s="25">
        <f>SUM(F7:G7)</f>
        <v>3158.62</v>
      </c>
      <c r="F7" s="25">
        <v>363</v>
      </c>
      <c r="G7" s="15">
        <v>2795.62</v>
      </c>
      <c r="H7" s="26">
        <v>35.15</v>
      </c>
    </row>
    <row r="8" spans="1:8" ht="19.5" customHeight="1">
      <c r="A8" s="14" t="s">
        <v>36</v>
      </c>
      <c r="B8" s="24" t="s">
        <v>80</v>
      </c>
      <c r="C8" s="16">
        <f>SUM(D8,F8:H8)</f>
        <v>3193.77</v>
      </c>
      <c r="D8" s="25">
        <v>0</v>
      </c>
      <c r="E8" s="25">
        <f>SUM(F8:G8)</f>
        <v>3158.62</v>
      </c>
      <c r="F8" s="25">
        <v>363</v>
      </c>
      <c r="G8" s="15">
        <v>2795.62</v>
      </c>
      <c r="H8" s="26">
        <v>35.15</v>
      </c>
    </row>
    <row r="9" spans="1:8" ht="19.5" customHeight="1">
      <c r="A9" s="14" t="s">
        <v>85</v>
      </c>
      <c r="B9" s="24" t="s">
        <v>81</v>
      </c>
      <c r="C9" s="16">
        <f>SUM(D9,F9:H9)</f>
        <v>127.5</v>
      </c>
      <c r="D9" s="25">
        <v>0</v>
      </c>
      <c r="E9" s="25">
        <f>SUM(F9:G9)</f>
        <v>118</v>
      </c>
      <c r="F9" s="25">
        <v>0</v>
      </c>
      <c r="G9" s="15">
        <v>118</v>
      </c>
      <c r="H9" s="26">
        <v>9.5</v>
      </c>
    </row>
    <row r="10" spans="1:8" ht="19.5" customHeight="1">
      <c r="A10" s="14" t="s">
        <v>110</v>
      </c>
      <c r="B10" s="24" t="s">
        <v>109</v>
      </c>
      <c r="C10" s="16">
        <f>SUM(D10,F10:H10)</f>
        <v>3066.27</v>
      </c>
      <c r="D10" s="25">
        <v>0</v>
      </c>
      <c r="E10" s="25">
        <f>SUM(F10:G10)</f>
        <v>3040.62</v>
      </c>
      <c r="F10" s="25">
        <v>363</v>
      </c>
      <c r="G10" s="15">
        <v>2677.62</v>
      </c>
      <c r="H10" s="26">
        <v>25.65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created xsi:type="dcterms:W3CDTF">2021-03-09T09:27:52Z</dcterms:created>
  <dcterms:modified xsi:type="dcterms:W3CDTF">2022-07-26T03:23:35Z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